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. 시설과\"/>
    </mc:Choice>
  </mc:AlternateContent>
  <xr:revisionPtr revIDLastSave="0" documentId="13_ncr:1_{4237130A-2133-4E47-8917-B0E459CFC0B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2" r:id="rId1"/>
  </sheets>
  <definedNames>
    <definedName name="_xlnm._FilterDatabase" localSheetId="0" hidden="1">sheet!$A$3:$Z$195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4nrP/ybOKT7zuPCicdZmCL4IB5/yFkerycfUk2BbGA="/>
    </ext>
  </extLst>
</workbook>
</file>

<file path=xl/calcChain.xml><?xml version="1.0" encoding="utf-8"?>
<calcChain xmlns="http://schemas.openxmlformats.org/spreadsheetml/2006/main">
  <c r="N8" i="2" l="1"/>
  <c r="O4" i="2"/>
  <c r="N81" i="2"/>
  <c r="O152" i="2"/>
  <c r="N149" i="2"/>
  <c r="G191" i="2"/>
  <c r="H191" i="2"/>
  <c r="I191" i="2"/>
  <c r="J191" i="2"/>
  <c r="K191" i="2"/>
  <c r="L191" i="2"/>
  <c r="M191" i="2"/>
  <c r="O191" i="2"/>
  <c r="F191" i="2"/>
  <c r="O183" i="2"/>
  <c r="M183" i="2"/>
  <c r="L183" i="2"/>
  <c r="K183" i="2"/>
  <c r="J183" i="2"/>
  <c r="I183" i="2"/>
  <c r="H183" i="2"/>
  <c r="G183" i="2"/>
  <c r="F183" i="2"/>
  <c r="O180" i="2"/>
  <c r="M180" i="2"/>
  <c r="L180" i="2"/>
  <c r="K180" i="2"/>
  <c r="J180" i="2"/>
  <c r="I180" i="2"/>
  <c r="H180" i="2"/>
  <c r="G180" i="2"/>
  <c r="F180" i="2"/>
  <c r="O174" i="2"/>
  <c r="M174" i="2"/>
  <c r="L174" i="2"/>
  <c r="K174" i="2"/>
  <c r="J174" i="2"/>
  <c r="I174" i="2"/>
  <c r="H174" i="2"/>
  <c r="G174" i="2"/>
  <c r="F174" i="2"/>
  <c r="O171" i="2"/>
  <c r="G171" i="2"/>
  <c r="H171" i="2"/>
  <c r="I171" i="2"/>
  <c r="J171" i="2"/>
  <c r="K171" i="2"/>
  <c r="L171" i="2"/>
  <c r="M171" i="2"/>
  <c r="F171" i="2"/>
  <c r="O167" i="2"/>
  <c r="M167" i="2"/>
  <c r="L167" i="2"/>
  <c r="K167" i="2"/>
  <c r="J167" i="2"/>
  <c r="I167" i="2"/>
  <c r="H167" i="2"/>
  <c r="G167" i="2"/>
  <c r="F167" i="2"/>
  <c r="M152" i="2"/>
  <c r="L152" i="2"/>
  <c r="K152" i="2"/>
  <c r="J152" i="2"/>
  <c r="I152" i="2"/>
  <c r="H152" i="2"/>
  <c r="G152" i="2"/>
  <c r="F152" i="2"/>
  <c r="O140" i="2"/>
  <c r="M140" i="2"/>
  <c r="L140" i="2"/>
  <c r="K140" i="2"/>
  <c r="J140" i="2"/>
  <c r="I140" i="2"/>
  <c r="H140" i="2"/>
  <c r="G140" i="2"/>
  <c r="F140" i="2"/>
  <c r="O127" i="2"/>
  <c r="M127" i="2"/>
  <c r="L127" i="2"/>
  <c r="K127" i="2"/>
  <c r="J127" i="2"/>
  <c r="I127" i="2"/>
  <c r="H127" i="2"/>
  <c r="G127" i="2"/>
  <c r="F127" i="2"/>
  <c r="M4" i="2"/>
  <c r="L4" i="2"/>
  <c r="K4" i="2"/>
  <c r="J4" i="2"/>
  <c r="I4" i="2"/>
  <c r="H4" i="2"/>
  <c r="G4" i="2"/>
  <c r="F4" i="2"/>
  <c r="N192" i="2"/>
  <c r="N185" i="2"/>
  <c r="N186" i="2"/>
  <c r="N187" i="2"/>
  <c r="N188" i="2"/>
  <c r="N184" i="2"/>
  <c r="N160" i="2"/>
  <c r="N126" i="2"/>
  <c r="N191" i="2" l="1"/>
  <c r="O193" i="2"/>
  <c r="N152" i="2"/>
  <c r="M193" i="2"/>
  <c r="N180" i="2"/>
  <c r="N167" i="2"/>
  <c r="N127" i="2"/>
  <c r="N183" i="2"/>
  <c r="N171" i="2"/>
  <c r="K193" i="2"/>
  <c r="N174" i="2"/>
  <c r="L193" i="2"/>
  <c r="J193" i="2"/>
  <c r="I193" i="2"/>
  <c r="H193" i="2"/>
  <c r="N140" i="2"/>
  <c r="G193" i="2"/>
  <c r="F193" i="2"/>
  <c r="N4" i="2"/>
  <c r="N193" i="2" l="1"/>
  <c r="N151" i="2" l="1"/>
  <c r="N150" i="2"/>
  <c r="N148" i="2"/>
  <c r="N147" i="2"/>
  <c r="N146" i="2"/>
  <c r="N145" i="2"/>
  <c r="N144" i="2"/>
  <c r="N143" i="2"/>
  <c r="N142" i="2"/>
  <c r="N141" i="2"/>
  <c r="N129" i="2"/>
  <c r="N130" i="2"/>
  <c r="N131" i="2"/>
  <c r="N132" i="2"/>
  <c r="N133" i="2"/>
  <c r="N134" i="2"/>
  <c r="N135" i="2"/>
  <c r="N136" i="2"/>
  <c r="N137" i="2"/>
  <c r="N138" i="2"/>
  <c r="N139" i="2"/>
  <c r="N128" i="2"/>
  <c r="N124" i="2"/>
  <c r="N125" i="2"/>
  <c r="N123" i="2"/>
  <c r="N122" i="2"/>
  <c r="N121" i="2"/>
  <c r="N120" i="2"/>
  <c r="N7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6" i="2"/>
  <c r="N5" i="2"/>
</calcChain>
</file>

<file path=xl/sharedStrings.xml><?xml version="1.0" encoding="utf-8"?>
<sst xmlns="http://schemas.openxmlformats.org/spreadsheetml/2006/main" count="675" uniqueCount="280">
  <si>
    <t>(단위: ㎡)</t>
  </si>
  <si>
    <t>층수</t>
  </si>
  <si>
    <t>실험실습실</t>
  </si>
  <si>
    <t>지하</t>
  </si>
  <si>
    <t>지상</t>
  </si>
  <si>
    <t>실수</t>
  </si>
  <si>
    <t>면적</t>
  </si>
  <si>
    <t>대구
(산격동)
캠퍼스</t>
  </si>
  <si>
    <t>-</t>
  </si>
  <si>
    <t>본관</t>
  </si>
  <si>
    <t>중앙도서관</t>
  </si>
  <si>
    <t>1981</t>
  </si>
  <si>
    <t>박물관</t>
  </si>
  <si>
    <t>1956</t>
  </si>
  <si>
    <t>대강당</t>
  </si>
  <si>
    <t>1983</t>
  </si>
  <si>
    <t>정보전산원(전자계산소)</t>
  </si>
  <si>
    <t>1987</t>
  </si>
  <si>
    <t>종합정보센터</t>
  </si>
  <si>
    <t>1998</t>
  </si>
  <si>
    <t>복지관</t>
  </si>
  <si>
    <t>1993</t>
  </si>
  <si>
    <t>복현회관</t>
  </si>
  <si>
    <t>1989</t>
  </si>
  <si>
    <t>봉사관(기숙사 D동)</t>
  </si>
  <si>
    <t>1997</t>
  </si>
  <si>
    <t>진리관(기숙사 E동)</t>
  </si>
  <si>
    <t>2000</t>
  </si>
  <si>
    <t>화목관(기숙사 F동)</t>
  </si>
  <si>
    <t>면학관(기숙사 G동)</t>
  </si>
  <si>
    <t>1996</t>
  </si>
  <si>
    <t>백호관(제1학생회관)</t>
  </si>
  <si>
    <t>IT대학4호관(제2학생회관)</t>
  </si>
  <si>
    <t>1978</t>
  </si>
  <si>
    <t>인문대학</t>
  </si>
  <si>
    <t>1979</t>
  </si>
  <si>
    <t>대학원동</t>
  </si>
  <si>
    <t>사회과학대학</t>
  </si>
  <si>
    <t>자연과학대학</t>
  </si>
  <si>
    <t>제1과학관</t>
  </si>
  <si>
    <t>1961</t>
  </si>
  <si>
    <t>제2과학관</t>
  </si>
  <si>
    <t>1976</t>
  </si>
  <si>
    <t>화학관</t>
  </si>
  <si>
    <t>1986</t>
  </si>
  <si>
    <t>생물학관</t>
  </si>
  <si>
    <t>1990</t>
  </si>
  <si>
    <t>경상대학</t>
  </si>
  <si>
    <t>약학대학(제2합동강의동)</t>
  </si>
  <si>
    <t>조형관(제3합동강의동)</t>
  </si>
  <si>
    <t>제4합동강의동</t>
  </si>
  <si>
    <t>1992</t>
  </si>
  <si>
    <t>법학전문대학원</t>
  </si>
  <si>
    <t>1995</t>
  </si>
  <si>
    <t>공대1호관</t>
  </si>
  <si>
    <t>1972</t>
  </si>
  <si>
    <t>공대2호관</t>
  </si>
  <si>
    <t>1975</t>
  </si>
  <si>
    <t>공대3호관</t>
  </si>
  <si>
    <t>IT대학2호관(공대5호관)</t>
  </si>
  <si>
    <t>공대6호관</t>
  </si>
  <si>
    <t>1980</t>
  </si>
  <si>
    <t>공대7호관</t>
  </si>
  <si>
    <t>공대8호관</t>
  </si>
  <si>
    <t>공대9호관</t>
  </si>
  <si>
    <t>IT대학1호관(공대10호관)</t>
  </si>
  <si>
    <t>IT대학3호관(공대11호관)</t>
  </si>
  <si>
    <t>1999</t>
  </si>
  <si>
    <t>공대12호관</t>
  </si>
  <si>
    <t>동물사육장(자연)</t>
  </si>
  <si>
    <t>농대1호관</t>
  </si>
  <si>
    <t>1965</t>
  </si>
  <si>
    <t>농대2호관</t>
  </si>
  <si>
    <t>농대3호관</t>
  </si>
  <si>
    <t>1994</t>
  </si>
  <si>
    <t>농대사과센타</t>
  </si>
  <si>
    <t>온실1</t>
  </si>
  <si>
    <t>온실2</t>
  </si>
  <si>
    <t>농산물가공동</t>
  </si>
  <si>
    <t>사과포장개발실</t>
  </si>
  <si>
    <t>예술대학</t>
  </si>
  <si>
    <t>1984</t>
  </si>
  <si>
    <t>조소동</t>
  </si>
  <si>
    <t>교육대학원</t>
  </si>
  <si>
    <t>1958</t>
  </si>
  <si>
    <t>제1체육관</t>
  </si>
  <si>
    <t>제2체육관</t>
  </si>
  <si>
    <t>학군단창고</t>
  </si>
  <si>
    <t>우당교육관</t>
  </si>
  <si>
    <t>생활과학대학</t>
  </si>
  <si>
    <t>수의과대학1</t>
  </si>
  <si>
    <t>수의대해부학실습실</t>
  </si>
  <si>
    <t>2007</t>
  </si>
  <si>
    <t>동물병원</t>
  </si>
  <si>
    <t>2004</t>
  </si>
  <si>
    <t>공동실험실습관</t>
  </si>
  <si>
    <t>연구실안전관리센터</t>
  </si>
  <si>
    <t>학군단</t>
  </si>
  <si>
    <t>출판부</t>
  </si>
  <si>
    <t>1971</t>
  </si>
  <si>
    <t>영선동</t>
  </si>
  <si>
    <t>1982</t>
  </si>
  <si>
    <t>차고</t>
  </si>
  <si>
    <t>농장창고</t>
  </si>
  <si>
    <t>변전소</t>
  </si>
  <si>
    <t>정문수위실</t>
  </si>
  <si>
    <t>2013</t>
  </si>
  <si>
    <t>북문수위실</t>
  </si>
  <si>
    <t>2006</t>
  </si>
  <si>
    <t>문예관</t>
  </si>
  <si>
    <t>PP 공대구조실습실</t>
  </si>
  <si>
    <t>농구장화장실</t>
  </si>
  <si>
    <t>도서관휴게실</t>
  </si>
  <si>
    <t>취업정보센타</t>
  </si>
  <si>
    <t>방사선안전관리동
(동위원소저장소)</t>
  </si>
  <si>
    <t>테니스장화장실</t>
  </si>
  <si>
    <t>테니스장대기실</t>
  </si>
  <si>
    <t>2016</t>
  </si>
  <si>
    <t>창업보육센타</t>
  </si>
  <si>
    <t>2002</t>
  </si>
  <si>
    <t>첨성인미래관
(학생종합서비스센터)</t>
  </si>
  <si>
    <t>교수아파트</t>
  </si>
  <si>
    <t>2010</t>
  </si>
  <si>
    <t>2003</t>
  </si>
  <si>
    <t>온실3-2</t>
  </si>
  <si>
    <t>온실4-1</t>
  </si>
  <si>
    <t>온실4-2</t>
  </si>
  <si>
    <t>온실4-3</t>
  </si>
  <si>
    <t>온실5-1</t>
  </si>
  <si>
    <t>온실5-2</t>
  </si>
  <si>
    <t>온실5-4</t>
  </si>
  <si>
    <t>외국어교육관</t>
  </si>
  <si>
    <t>2005</t>
  </si>
  <si>
    <t>청룡관(운동장스텐드)</t>
  </si>
  <si>
    <t>국제경상관(경상정보교육관)</t>
  </si>
  <si>
    <t>향토생활관</t>
  </si>
  <si>
    <t>반도체연구동</t>
  </si>
  <si>
    <t>수영장</t>
  </si>
  <si>
    <t>암석창고</t>
  </si>
  <si>
    <t>DGB문화센터(평생교육원)</t>
  </si>
  <si>
    <t>체육과연구동</t>
  </si>
  <si>
    <t>2008</t>
  </si>
  <si>
    <t>학생생활관(첨성관)</t>
  </si>
  <si>
    <t>2009</t>
  </si>
  <si>
    <t>KNU글로벌프라자</t>
  </si>
  <si>
    <t>2011</t>
  </si>
  <si>
    <t>전통정자(금란정)</t>
  </si>
  <si>
    <t>공대2A호관</t>
  </si>
  <si>
    <t>정문주차정산소</t>
  </si>
  <si>
    <t>테니스장 샤워실</t>
  </si>
  <si>
    <t>KNU 어린이집</t>
  </si>
  <si>
    <t>IT대학5호관(IT융복합관)</t>
  </si>
  <si>
    <t>2018</t>
  </si>
  <si>
    <t>위험물및폐기물저장소창고</t>
  </si>
  <si>
    <t>인문한국진흥관</t>
  </si>
  <si>
    <t>2019</t>
  </si>
  <si>
    <t>농대4호관</t>
  </si>
  <si>
    <t>2020</t>
  </si>
  <si>
    <t>사범대학</t>
  </si>
  <si>
    <t>2021</t>
  </si>
  <si>
    <t>미래융합과학관
(물리생명공학관)</t>
  </si>
  <si>
    <t>2022</t>
  </si>
  <si>
    <t>미래창직관</t>
  </si>
  <si>
    <t>2023</t>
  </si>
  <si>
    <t>기독센터</t>
  </si>
  <si>
    <t>동창회관</t>
  </si>
  <si>
    <t>식물생장실</t>
  </si>
  <si>
    <t>대구
(동인동)
캠퍼스</t>
  </si>
  <si>
    <t>의학전문대학원(의대본관)</t>
  </si>
  <si>
    <t>1925</t>
  </si>
  <si>
    <t>의대신관및강의동</t>
  </si>
  <si>
    <t>해부학실험실</t>
  </si>
  <si>
    <t>1920</t>
  </si>
  <si>
    <t>학생회관</t>
  </si>
  <si>
    <t>테니스장탈의실</t>
  </si>
  <si>
    <t>수위실</t>
  </si>
  <si>
    <t>동물실험동</t>
  </si>
  <si>
    <t>기숙사</t>
  </si>
  <si>
    <t>치의학임상연구동(치대교사)</t>
  </si>
  <si>
    <t>복지후생동</t>
  </si>
  <si>
    <t>학생생활관(명의관)</t>
  </si>
  <si>
    <t>폐기물저장소</t>
  </si>
  <si>
    <t>부설
학교</t>
  </si>
  <si>
    <t>강당</t>
  </si>
  <si>
    <t>부중본관</t>
  </si>
  <si>
    <t>1924</t>
  </si>
  <si>
    <t>부중신관</t>
  </si>
  <si>
    <t>예체능관(부중동관)</t>
  </si>
  <si>
    <t>부중강당</t>
  </si>
  <si>
    <t>1926</t>
  </si>
  <si>
    <t>부고본관</t>
  </si>
  <si>
    <t>2014</t>
  </si>
  <si>
    <t>부중고 창고</t>
  </si>
  <si>
    <t>2017</t>
  </si>
  <si>
    <t>군위
농장</t>
  </si>
  <si>
    <t>관리사</t>
  </si>
  <si>
    <t>1977</t>
  </si>
  <si>
    <t>숙사B동</t>
  </si>
  <si>
    <t>1991</t>
  </si>
  <si>
    <t>창고B동</t>
  </si>
  <si>
    <t>창고C동</t>
  </si>
  <si>
    <t>숙사C동</t>
  </si>
  <si>
    <t>숙사D동</t>
  </si>
  <si>
    <t>사과선별장</t>
  </si>
  <si>
    <t>친환경농업교육및연구센터</t>
  </si>
  <si>
    <t>농산물간이집하장</t>
  </si>
  <si>
    <t>간이퇴비장</t>
  </si>
  <si>
    <t>육종연구소</t>
  </si>
  <si>
    <t>생활관</t>
  </si>
  <si>
    <t>복합연구동</t>
  </si>
  <si>
    <t>온실</t>
  </si>
  <si>
    <t>구룡포
수련원</t>
  </si>
  <si>
    <t>학생동</t>
  </si>
  <si>
    <t>식당동</t>
  </si>
  <si>
    <t>경북대학교(병원) 인재원</t>
  </si>
  <si>
    <t>청송
학술림</t>
  </si>
  <si>
    <t>강의동</t>
  </si>
  <si>
    <t>1988</t>
  </si>
  <si>
    <t>숙사</t>
  </si>
  <si>
    <t>군위
자연사
박물관</t>
  </si>
  <si>
    <t>본관(교사1)</t>
  </si>
  <si>
    <t>별관(교사2)</t>
  </si>
  <si>
    <t>수장고</t>
  </si>
  <si>
    <t>관사(사택)</t>
  </si>
  <si>
    <t>화장실</t>
  </si>
  <si>
    <t>관사</t>
  </si>
  <si>
    <t>총장관사</t>
  </si>
  <si>
    <t>국장관사(산격대우)</t>
  </si>
  <si>
    <t>대구
(칠곡)
캠퍼스</t>
  </si>
  <si>
    <t>의생명과학관</t>
  </si>
  <si>
    <t>2012</t>
  </si>
  <si>
    <t>의생명과학관 2호관</t>
  </si>
  <si>
    <t>폐기물창고</t>
  </si>
  <si>
    <t>동구
매여동</t>
  </si>
  <si>
    <t>학교수목원 연구관리동</t>
  </si>
  <si>
    <t>캠퍼스명</t>
    <phoneticPr fontId="1" type="noConversion"/>
  </si>
  <si>
    <t>건물명</t>
    <phoneticPr fontId="1" type="noConversion"/>
  </si>
  <si>
    <t>강의실</t>
  </si>
  <si>
    <t>연구실</t>
  </si>
  <si>
    <t>-</t>
    <phoneticPr fontId="1" type="noConversion"/>
  </si>
  <si>
    <t>첨단기술융합대학(융합학부)</t>
    <phoneticPr fontId="1" type="noConversion"/>
  </si>
  <si>
    <t>2000</t>
    <phoneticPr fontId="1" type="noConversion"/>
  </si>
  <si>
    <t>2020</t>
    <phoneticPr fontId="1" type="noConversion"/>
  </si>
  <si>
    <t>2024</t>
    <phoneticPr fontId="1" type="noConversion"/>
  </si>
  <si>
    <t>2007</t>
    <phoneticPr fontId="1" type="noConversion"/>
  </si>
  <si>
    <t>-</t>
    <phoneticPr fontId="1" type="noConversion"/>
  </si>
  <si>
    <t>1999</t>
    <phoneticPr fontId="1" type="noConversion"/>
  </si>
  <si>
    <t>2019</t>
    <phoneticPr fontId="1" type="noConversion"/>
  </si>
  <si>
    <t>선의관</t>
    <phoneticPr fontId="1" type="noConversion"/>
  </si>
  <si>
    <t>대구(산격동)캠퍼스</t>
    <phoneticPr fontId="1" type="noConversion"/>
  </si>
  <si>
    <t>부설학교</t>
    <phoneticPr fontId="1" type="noConversion"/>
  </si>
  <si>
    <t>군위농장</t>
    <phoneticPr fontId="1" type="noConversion"/>
  </si>
  <si>
    <t>구룡포수련원</t>
    <phoneticPr fontId="1" type="noConversion"/>
  </si>
  <si>
    <t>청송학술림</t>
    <phoneticPr fontId="1" type="noConversion"/>
  </si>
  <si>
    <t>군위자연사박물관</t>
    <phoneticPr fontId="1" type="noConversion"/>
  </si>
  <si>
    <t>관사</t>
    <phoneticPr fontId="1" type="noConversion"/>
  </si>
  <si>
    <t>대구(칠곡)캠퍼스</t>
    <phoneticPr fontId="1" type="noConversion"/>
  </si>
  <si>
    <t>동구매여동</t>
    <phoneticPr fontId="1" type="noConversion"/>
  </si>
  <si>
    <r>
      <rPr>
        <sz val="11"/>
        <rFont val="Arial"/>
        <family val="3"/>
        <charset val="129"/>
        <scheme val="major"/>
      </rPr>
      <t>온실</t>
    </r>
    <r>
      <rPr>
        <sz val="11"/>
        <rFont val="Arial"/>
        <family val="2"/>
        <scheme val="major"/>
      </rPr>
      <t>3-1</t>
    </r>
  </si>
  <si>
    <r>
      <rPr>
        <sz val="11"/>
        <rFont val="Arial"/>
        <family val="3"/>
        <charset val="129"/>
        <scheme val="major"/>
      </rPr>
      <t>스마트팜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온실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</si>
  <si>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일청담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휴게음식점</t>
    </r>
    <phoneticPr fontId="1" type="noConversion"/>
  </si>
  <si>
    <r>
      <rPr>
        <sz val="11"/>
        <rFont val="Arial"/>
        <family val="3"/>
        <charset val="129"/>
        <scheme val="major"/>
      </rPr>
      <t>간호대학</t>
    </r>
    <phoneticPr fontId="1" type="noConversion"/>
  </si>
  <si>
    <r>
      <t>IT</t>
    </r>
    <r>
      <rPr>
        <sz val="11"/>
        <rFont val="Arial"/>
        <family val="3"/>
        <charset val="129"/>
        <scheme val="major"/>
      </rPr>
      <t>융합산업빌딩</t>
    </r>
    <phoneticPr fontId="1" type="noConversion"/>
  </si>
  <si>
    <r>
      <rPr>
        <sz val="11"/>
        <rFont val="Arial"/>
        <family val="3"/>
        <charset val="129"/>
        <scheme val="major"/>
      </rPr>
      <t>누리관</t>
    </r>
    <phoneticPr fontId="1" type="noConversion"/>
  </si>
  <si>
    <r>
      <rPr>
        <sz val="11"/>
        <rFont val="Arial"/>
        <family val="3"/>
        <charset val="129"/>
        <scheme val="major"/>
      </rPr>
      <t>보람관</t>
    </r>
    <phoneticPr fontId="1" type="noConversion"/>
  </si>
  <si>
    <r>
      <rPr>
        <b/>
        <sz val="11"/>
        <rFont val="맑은 고딕"/>
        <family val="3"/>
        <charset val="129"/>
      </rPr>
      <t>대구</t>
    </r>
    <r>
      <rPr>
        <b/>
        <sz val="11"/>
        <rFont val="Arial"/>
        <family val="3"/>
      </rPr>
      <t>(</t>
    </r>
    <r>
      <rPr>
        <b/>
        <sz val="11"/>
        <rFont val="맑은 고딕"/>
        <family val="3"/>
        <charset val="129"/>
      </rPr>
      <t>동인동)캠퍼스</t>
    </r>
    <phoneticPr fontId="1" type="noConversion"/>
  </si>
  <si>
    <r>
      <rPr>
        <sz val="11"/>
        <rFont val="Arial"/>
        <family val="3"/>
        <charset val="129"/>
        <scheme val="major"/>
      </rPr>
      <t>부고과학관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부고교사</t>
    </r>
    <r>
      <rPr>
        <sz val="11"/>
        <rFont val="Arial"/>
        <family val="2"/>
        <scheme val="major"/>
      </rPr>
      <t>-2)</t>
    </r>
    <phoneticPr fontId="1" type="noConversion"/>
  </si>
  <si>
    <r>
      <rPr>
        <b/>
        <sz val="11"/>
        <rFont val="Arial"/>
        <family val="3"/>
        <charset val="129"/>
        <scheme val="major"/>
      </rPr>
      <t>합계</t>
    </r>
    <phoneticPr fontId="1" type="noConversion"/>
  </si>
  <si>
    <t>행정실</t>
    <phoneticPr fontId="1" type="noConversion"/>
  </si>
  <si>
    <t>실험동물자원관리원</t>
    <phoneticPr fontId="1" type="noConversion"/>
  </si>
  <si>
    <t>현풍테크노폴리스</t>
    <phoneticPr fontId="1" type="noConversion"/>
  </si>
  <si>
    <t>부고서관</t>
    <phoneticPr fontId="1" type="noConversion"/>
  </si>
  <si>
    <t>2023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</si>
  <si>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>[</t>
    </r>
    <r>
      <rPr>
        <b/>
        <sz val="11"/>
        <color theme="1"/>
        <rFont val="맑은 고딕"/>
        <family val="3"/>
        <charset val="129"/>
      </rPr>
      <t>대구캠퍼스</t>
    </r>
    <r>
      <rPr>
        <b/>
        <sz val="11"/>
        <color theme="1"/>
        <rFont val="Arial"/>
        <family val="2"/>
        <scheme val="major"/>
      </rPr>
      <t xml:space="preserve">]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</si>
  <si>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 xml:space="preserve">* </t>
    </r>
    <r>
      <rPr>
        <sz val="11"/>
        <color theme="1"/>
        <rFont val="맑은 고딕"/>
        <family val="3"/>
        <charset val="129"/>
      </rPr>
      <t>행정실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맑은 고딕"/>
        <family val="3"/>
        <charset val="129"/>
      </rPr>
      <t>강의실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맑은 고딕"/>
        <family val="3"/>
        <charset val="129"/>
      </rPr>
      <t>세미나실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포함</t>
    </r>
    <r>
      <rPr>
        <sz val="11"/>
        <color theme="1"/>
        <rFont val="Arial"/>
        <family val="2"/>
        <scheme val="major"/>
      </rPr>
      <t xml:space="preserve">), </t>
    </r>
    <r>
      <rPr>
        <sz val="11"/>
        <color theme="1"/>
        <rFont val="맑은 고딕"/>
        <family val="3"/>
        <charset val="129"/>
      </rPr>
      <t>연구실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맑은 고딕"/>
        <family val="3"/>
        <charset val="129"/>
      </rPr>
      <t>실험실습실은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공유면적을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제외한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실면적임</t>
    </r>
    <phoneticPr fontId="1" type="noConversion"/>
  </si>
  <si>
    <r>
      <rPr>
        <sz val="11"/>
        <rFont val="Arial"/>
        <family val="3"/>
        <charset val="129"/>
        <scheme val="major"/>
      </rPr>
      <t>준공
연도</t>
    </r>
    <phoneticPr fontId="1" type="noConversion"/>
  </si>
  <si>
    <r>
      <rPr>
        <sz val="11"/>
        <rFont val="Arial"/>
        <family val="3"/>
        <charset val="129"/>
        <scheme val="major"/>
      </rPr>
      <t>기타</t>
    </r>
    <r>
      <rPr>
        <sz val="11"/>
        <rFont val="Arial"/>
        <family val="2"/>
        <scheme val="major"/>
      </rPr>
      <t xml:space="preserve">
</t>
    </r>
    <r>
      <rPr>
        <sz val="11"/>
        <rFont val="Arial"/>
        <family val="2"/>
        <charset val="129"/>
        <scheme val="major"/>
      </rPr>
      <t>면적</t>
    </r>
    <phoneticPr fontId="1" type="noConversion"/>
  </si>
  <si>
    <r>
      <rPr>
        <sz val="11"/>
        <rFont val="Arial"/>
        <family val="3"/>
        <charset val="129"/>
        <scheme val="major"/>
      </rPr>
      <t>합계</t>
    </r>
    <r>
      <rPr>
        <sz val="11"/>
        <rFont val="Arial"/>
        <family val="2"/>
        <scheme val="major"/>
      </rPr>
      <t xml:space="preserve">
</t>
    </r>
    <r>
      <rPr>
        <sz val="11"/>
        <rFont val="Arial"/>
        <family val="2"/>
        <charset val="129"/>
        <scheme val="major"/>
      </rPr>
      <t>면적</t>
    </r>
    <phoneticPr fontId="1" type="noConversion"/>
  </si>
  <si>
    <r>
      <rPr>
        <sz val="11"/>
        <rFont val="Arial"/>
        <family val="2"/>
        <charset val="129"/>
        <scheme val="minor"/>
      </rPr>
      <t>학생테니스장대기실</t>
    </r>
    <phoneticPr fontId="1" type="noConversion"/>
  </si>
  <si>
    <r>
      <rPr>
        <sz val="11"/>
        <rFont val="Arial"/>
        <family val="2"/>
        <charset val="129"/>
        <scheme val="minor"/>
      </rPr>
      <t>모빌리티</t>
    </r>
    <r>
      <rPr>
        <sz val="11"/>
        <rFont val="Arial"/>
        <family val="2"/>
        <scheme val="minor"/>
      </rPr>
      <t xml:space="preserve"> </t>
    </r>
    <r>
      <rPr>
        <sz val="11"/>
        <rFont val="Arial"/>
        <family val="2"/>
        <charset val="129"/>
        <scheme val="minor"/>
      </rPr>
      <t>기술혁신센터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</si>
</sst>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color rgb="FF000000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FF0000"/>
      <name val="Arial"/>
      <family val="2"/>
      <scheme val="major"/>
    </font>
    <font>
      <b/>
      <sz val="11"/>
      <name val="Arial"/>
      <family val="2"/>
      <scheme val="major"/>
    </font>
    <font>
      <b/>
      <sz val="11"/>
      <name val="맑은 고딕"/>
      <family val="3"/>
      <charset val="129"/>
    </font>
    <font>
      <sz val="11"/>
      <name val="Arial"/>
      <family val="3"/>
      <charset val="129"/>
      <scheme val="major"/>
    </font>
    <font>
      <b/>
      <sz val="11"/>
      <name val="Arial"/>
      <family val="3"/>
      <charset val="129"/>
    </font>
    <font>
      <b/>
      <sz val="11"/>
      <name val="Arial"/>
      <family val="3"/>
    </font>
    <font>
      <b/>
      <sz val="1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Arial"/>
      <family val="2"/>
      <scheme val="minor"/>
    </font>
    <font>
      <sz val="11"/>
      <color rgb="FFFF0000"/>
      <name val="굴림"/>
      <family val="2"/>
      <charset val="129"/>
    </font>
    <font>
      <sz val="11"/>
      <name val="맑은 고딕"/>
      <family val="3"/>
      <charset val="129"/>
    </font>
    <font>
      <sz val="11"/>
      <name val="Arial"/>
      <family val="2"/>
      <charset val="129"/>
      <scheme val="major"/>
    </font>
    <font>
      <sz val="11"/>
      <name val="Arial"/>
      <family val="2"/>
      <scheme val="minor"/>
    </font>
    <font>
      <sz val="11"/>
      <name val="Arial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66"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0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1" applyNumberFormat="1" applyFont="1" applyAlignment="1">
      <alignment horizontal="center" vertical="center"/>
    </xf>
    <xf numFmtId="41" fontId="5" fillId="0" borderId="0" xfId="1" applyFont="1" applyAlignment="1">
      <alignment vertical="center"/>
    </xf>
    <xf numFmtId="41" fontId="3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49" fontId="10" fillId="3" borderId="1" xfId="0" applyNumberFormat="1" applyFont="1" applyFill="1" applyBorder="1" applyAlignment="1">
      <alignment vertical="center"/>
    </xf>
    <xf numFmtId="49" fontId="6" fillId="0" borderId="1" xfId="0" applyNumberFormat="1" applyFont="1" applyBorder="1" applyAlignment="1">
      <alignment vertical="center"/>
    </xf>
    <xf numFmtId="49" fontId="6" fillId="0" borderId="1" xfId="0" applyNumberFormat="1" applyFont="1" applyBorder="1" applyAlignment="1">
      <alignment horizontal="left" vertical="center"/>
    </xf>
    <xf numFmtId="49" fontId="12" fillId="0" borderId="1" xfId="0" applyNumberFormat="1" applyFont="1" applyBorder="1" applyAlignment="1">
      <alignment vertical="center"/>
    </xf>
    <xf numFmtId="49" fontId="10" fillId="5" borderId="1" xfId="0" applyNumberFormat="1" applyFont="1" applyFill="1" applyBorder="1" applyAlignment="1">
      <alignment vertical="center"/>
    </xf>
    <xf numFmtId="49" fontId="12" fillId="0" borderId="1" xfId="0" applyNumberFormat="1" applyFont="1" applyBorder="1" applyAlignment="1">
      <alignment horizontal="left"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0" fontId="6" fillId="0" borderId="0" xfId="1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1" fontId="6" fillId="0" borderId="0" xfId="1" applyFont="1" applyAlignment="1">
      <alignment horizontal="right" vertical="center"/>
    </xf>
    <xf numFmtId="0" fontId="8" fillId="4" borderId="0" xfId="0" applyFont="1" applyFill="1" applyAlignment="1">
      <alignment vertical="center"/>
    </xf>
    <xf numFmtId="49" fontId="11" fillId="3" borderId="1" xfId="0" applyNumberFormat="1" applyFont="1" applyFill="1" applyBorder="1" applyAlignment="1">
      <alignment vertical="center"/>
    </xf>
    <xf numFmtId="49" fontId="13" fillId="3" borderId="1" xfId="0" applyNumberFormat="1" applyFont="1" applyFill="1" applyBorder="1" applyAlignment="1">
      <alignment horizontal="left" vertical="center"/>
    </xf>
    <xf numFmtId="49" fontId="11" fillId="3" borderId="1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6" fillId="2" borderId="1" xfId="1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10" fillId="3" borderId="1" xfId="1" applyFont="1" applyFill="1" applyBorder="1" applyAlignment="1">
      <alignment horizontal="right" vertical="center"/>
    </xf>
    <xf numFmtId="41" fontId="6" fillId="0" borderId="1" xfId="1" applyFont="1" applyBorder="1" applyAlignment="1">
      <alignment horizontal="right" vertical="center"/>
    </xf>
    <xf numFmtId="49" fontId="22" fillId="0" borderId="1" xfId="0" applyNumberFormat="1" applyFont="1" applyBorder="1" applyAlignment="1">
      <alignment vertical="center"/>
    </xf>
    <xf numFmtId="41" fontId="22" fillId="0" borderId="1" xfId="1" applyFont="1" applyBorder="1" applyAlignment="1">
      <alignment horizontal="right" vertical="center"/>
    </xf>
    <xf numFmtId="49" fontId="20" fillId="0" borderId="1" xfId="0" applyNumberFormat="1" applyFont="1" applyBorder="1" applyAlignment="1">
      <alignment horizontal="left" vertical="center"/>
    </xf>
    <xf numFmtId="41" fontId="6" fillId="0" borderId="1" xfId="1" applyFont="1" applyFill="1" applyBorder="1" applyAlignment="1">
      <alignment horizontal="right" vertical="center"/>
    </xf>
    <xf numFmtId="49" fontId="22" fillId="0" borderId="1" xfId="0" applyNumberFormat="1" applyFont="1" applyBorder="1" applyAlignment="1">
      <alignment horizontal="left" vertical="center"/>
    </xf>
    <xf numFmtId="41" fontId="10" fillId="0" borderId="1" xfId="1" applyFont="1" applyBorder="1" applyAlignment="1">
      <alignment horizontal="right" vertical="center"/>
    </xf>
    <xf numFmtId="0" fontId="10" fillId="3" borderId="1" xfId="1" applyNumberFormat="1" applyFont="1" applyFill="1" applyBorder="1" applyAlignment="1">
      <alignment horizontal="center" vertical="center"/>
    </xf>
    <xf numFmtId="41" fontId="10" fillId="3" borderId="1" xfId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22" fillId="0" borderId="1" xfId="1" applyNumberFormat="1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41" fontId="6" fillId="2" borderId="1" xfId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72"/>
  <sheetViews>
    <sheetView showGridLines="0" tabSelected="1" topLeftCell="B1" zoomScale="115" zoomScaleNormal="115" workbookViewId="0">
      <selection activeCell="B2" sqref="B2:B3"/>
    </sheetView>
  </sheetViews>
  <sheetFormatPr defaultColWidth="12.625" defaultRowHeight="14.25" x14ac:dyDescent="0.2"/>
  <cols>
    <col min="1" max="1" width="20.375" style="2" hidden="1" customWidth="1"/>
    <col min="2" max="2" width="33.125" style="2" bestFit="1" customWidth="1"/>
    <col min="3" max="4" width="8.625" style="10" customWidth="1"/>
    <col min="5" max="5" width="8.75" style="4" customWidth="1"/>
    <col min="6" max="13" width="9.125" style="14" customWidth="1"/>
    <col min="14" max="14" width="10.375" style="14" customWidth="1"/>
    <col min="15" max="15" width="12.875" style="14" customWidth="1"/>
    <col min="16" max="16" width="7.625" style="2" customWidth="1"/>
    <col min="17" max="17" width="73.25" style="2" customWidth="1"/>
    <col min="18" max="26" width="7.625" style="2" customWidth="1"/>
    <col min="27" max="16384" width="12.625" style="2"/>
  </cols>
  <sheetData>
    <row r="1" spans="1:26" x14ac:dyDescent="0.2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4" customFormat="1" ht="16.5" x14ac:dyDescent="0.2">
      <c r="A2" s="62" t="s">
        <v>235</v>
      </c>
      <c r="B2" s="62" t="s">
        <v>236</v>
      </c>
      <c r="C2" s="65" t="s">
        <v>1</v>
      </c>
      <c r="D2" s="65"/>
      <c r="E2" s="64" t="s">
        <v>275</v>
      </c>
      <c r="F2" s="63" t="s">
        <v>268</v>
      </c>
      <c r="G2" s="58"/>
      <c r="H2" s="58" t="s">
        <v>237</v>
      </c>
      <c r="I2" s="58"/>
      <c r="J2" s="58" t="s">
        <v>238</v>
      </c>
      <c r="K2" s="58"/>
      <c r="L2" s="58" t="s">
        <v>2</v>
      </c>
      <c r="M2" s="58"/>
      <c r="N2" s="57" t="s">
        <v>276</v>
      </c>
      <c r="O2" s="57" t="s">
        <v>277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4" customFormat="1" ht="16.5" x14ac:dyDescent="0.2">
      <c r="A3" s="62"/>
      <c r="B3" s="62"/>
      <c r="C3" s="35" t="s">
        <v>3</v>
      </c>
      <c r="D3" s="35" t="s">
        <v>4</v>
      </c>
      <c r="E3" s="62"/>
      <c r="F3" s="36" t="s">
        <v>5</v>
      </c>
      <c r="G3" s="36" t="s">
        <v>6</v>
      </c>
      <c r="H3" s="36" t="s">
        <v>5</v>
      </c>
      <c r="I3" s="36" t="s">
        <v>6</v>
      </c>
      <c r="J3" s="36" t="s">
        <v>5</v>
      </c>
      <c r="K3" s="36" t="s">
        <v>6</v>
      </c>
      <c r="L3" s="36" t="s">
        <v>5</v>
      </c>
      <c r="M3" s="36" t="s">
        <v>6</v>
      </c>
      <c r="N3" s="58"/>
      <c r="O3" s="58"/>
      <c r="P3" s="3"/>
      <c r="Q3" s="27" t="s">
        <v>273</v>
      </c>
      <c r="R3" s="3"/>
      <c r="S3" s="3"/>
      <c r="T3" s="3"/>
      <c r="U3" s="3"/>
      <c r="V3" s="3"/>
      <c r="W3" s="3"/>
      <c r="X3" s="3"/>
      <c r="Y3" s="3"/>
      <c r="Z3" s="3"/>
    </row>
    <row r="4" spans="1:26" s="7" customFormat="1" ht="16.5" x14ac:dyDescent="0.2">
      <c r="A4" s="16" t="s">
        <v>7</v>
      </c>
      <c r="B4" s="28" t="s">
        <v>249</v>
      </c>
      <c r="C4" s="45" t="s">
        <v>8</v>
      </c>
      <c r="D4" s="45" t="s">
        <v>8</v>
      </c>
      <c r="E4" s="46"/>
      <c r="F4" s="37">
        <f>SUM(F5:F126)</f>
        <v>1036</v>
      </c>
      <c r="G4" s="37">
        <f>SUM(G5:G126)</f>
        <v>52659.039999999994</v>
      </c>
      <c r="H4" s="37">
        <f t="shared" ref="H4:K4" si="0">SUM(H5:H126)</f>
        <v>567</v>
      </c>
      <c r="I4" s="37">
        <f t="shared" si="0"/>
        <v>47642.329999999994</v>
      </c>
      <c r="J4" s="37">
        <f t="shared" si="0"/>
        <v>1345</v>
      </c>
      <c r="K4" s="37">
        <f t="shared" si="0"/>
        <v>54817.609999999993</v>
      </c>
      <c r="L4" s="37">
        <f>SUM(L5:L126)</f>
        <v>822</v>
      </c>
      <c r="M4" s="37">
        <f>SUM(M5:M126)</f>
        <v>43957.829999999994</v>
      </c>
      <c r="N4" s="37">
        <f>O4-M4-K4-I4-G4</f>
        <v>411405.96500000008</v>
      </c>
      <c r="O4" s="37">
        <f>SUM(O5:O126)</f>
        <v>610482.77500000002</v>
      </c>
      <c r="P4" s="5"/>
      <c r="Q4" s="6" t="s">
        <v>274</v>
      </c>
      <c r="R4" s="3"/>
      <c r="S4" s="5"/>
      <c r="T4" s="5"/>
      <c r="U4" s="5"/>
      <c r="V4" s="5"/>
      <c r="W4" s="5"/>
      <c r="X4" s="5"/>
      <c r="Y4" s="5"/>
      <c r="Z4" s="5"/>
    </row>
    <row r="5" spans="1:26" ht="15" x14ac:dyDescent="0.2">
      <c r="A5" s="17" t="s">
        <v>7</v>
      </c>
      <c r="B5" s="18" t="s">
        <v>9</v>
      </c>
      <c r="C5" s="47" t="s">
        <v>8</v>
      </c>
      <c r="D5" s="47">
        <v>5</v>
      </c>
      <c r="E5" s="48">
        <v>1960</v>
      </c>
      <c r="F5" s="38">
        <v>57</v>
      </c>
      <c r="G5" s="38">
        <v>2987.47</v>
      </c>
      <c r="H5" s="38">
        <v>0</v>
      </c>
      <c r="I5" s="38">
        <v>0</v>
      </c>
      <c r="J5" s="38">
        <v>0</v>
      </c>
      <c r="K5" s="38">
        <v>0</v>
      </c>
      <c r="L5" s="38">
        <v>0</v>
      </c>
      <c r="M5" s="38">
        <v>0</v>
      </c>
      <c r="N5" s="38">
        <f>O5-M5-K5-I5-G5</f>
        <v>2328.7800000000002</v>
      </c>
      <c r="O5" s="38">
        <v>5316.25</v>
      </c>
      <c r="P5" s="8"/>
      <c r="R5" s="3"/>
      <c r="S5" s="8"/>
      <c r="T5" s="8"/>
      <c r="U5" s="8"/>
      <c r="V5" s="8"/>
      <c r="W5" s="8"/>
      <c r="X5" s="8"/>
      <c r="Y5" s="8"/>
      <c r="Z5" s="8"/>
    </row>
    <row r="6" spans="1:26" x14ac:dyDescent="0.2">
      <c r="A6" s="17" t="s">
        <v>7</v>
      </c>
      <c r="B6" s="18" t="s">
        <v>10</v>
      </c>
      <c r="C6" s="47">
        <v>1</v>
      </c>
      <c r="D6" s="47">
        <v>5</v>
      </c>
      <c r="E6" s="49" t="s">
        <v>11</v>
      </c>
      <c r="F6" s="38">
        <v>0</v>
      </c>
      <c r="G6" s="38">
        <v>0</v>
      </c>
      <c r="H6" s="38">
        <v>0</v>
      </c>
      <c r="I6" s="38">
        <v>0</v>
      </c>
      <c r="J6" s="38">
        <v>0</v>
      </c>
      <c r="K6" s="38">
        <v>0</v>
      </c>
      <c r="L6" s="38">
        <v>0</v>
      </c>
      <c r="M6" s="38">
        <v>0</v>
      </c>
      <c r="N6" s="38">
        <f>O6-M6-K6-I6-G6</f>
        <v>33683.910000000003</v>
      </c>
      <c r="O6" s="38">
        <v>33683.910000000003</v>
      </c>
      <c r="P6" s="1"/>
      <c r="Q6" s="1"/>
      <c r="R6" s="3"/>
      <c r="S6" s="1"/>
      <c r="T6" s="1"/>
      <c r="U6" s="1"/>
      <c r="V6" s="1"/>
      <c r="W6" s="1"/>
      <c r="X6" s="1"/>
      <c r="Y6" s="1"/>
      <c r="Z6" s="1"/>
    </row>
    <row r="7" spans="1:26" x14ac:dyDescent="0.2">
      <c r="A7" s="17" t="s">
        <v>7</v>
      </c>
      <c r="B7" s="18" t="s">
        <v>12</v>
      </c>
      <c r="C7" s="47" t="s">
        <v>8</v>
      </c>
      <c r="D7" s="47">
        <v>4</v>
      </c>
      <c r="E7" s="49" t="s">
        <v>13</v>
      </c>
      <c r="F7" s="38">
        <v>0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0</v>
      </c>
      <c r="M7" s="38">
        <v>0</v>
      </c>
      <c r="N7" s="38">
        <f t="shared" ref="N7:N69" si="1">O7-M7-K7-I7-G7</f>
        <v>5522.47</v>
      </c>
      <c r="O7" s="38">
        <v>5522.47</v>
      </c>
      <c r="P7" s="1"/>
      <c r="Q7" s="1"/>
      <c r="R7" s="3"/>
      <c r="S7" s="1"/>
      <c r="T7" s="1"/>
      <c r="U7" s="1"/>
      <c r="V7" s="1"/>
      <c r="W7" s="1"/>
      <c r="X7" s="1"/>
      <c r="Y7" s="1"/>
      <c r="Z7" s="1"/>
    </row>
    <row r="8" spans="1:26" x14ac:dyDescent="0.2">
      <c r="A8" s="17" t="s">
        <v>7</v>
      </c>
      <c r="B8" s="17" t="s">
        <v>14</v>
      </c>
      <c r="C8" s="47">
        <v>1</v>
      </c>
      <c r="D8" s="47">
        <v>3</v>
      </c>
      <c r="E8" s="49" t="s">
        <v>15</v>
      </c>
      <c r="F8" s="38">
        <v>2</v>
      </c>
      <c r="G8" s="38">
        <v>221.39</v>
      </c>
      <c r="H8" s="38">
        <v>0</v>
      </c>
      <c r="I8" s="38">
        <v>0</v>
      </c>
      <c r="J8" s="38">
        <v>1</v>
      </c>
      <c r="K8" s="38">
        <v>44</v>
      </c>
      <c r="L8" s="38">
        <v>12</v>
      </c>
      <c r="M8" s="38">
        <v>471.83</v>
      </c>
      <c r="N8" s="38">
        <f t="shared" si="1"/>
        <v>7189.62</v>
      </c>
      <c r="O8" s="38">
        <v>7926.84</v>
      </c>
      <c r="P8" s="1"/>
      <c r="Q8" s="1"/>
      <c r="R8" s="3"/>
      <c r="S8" s="1"/>
      <c r="T8" s="1"/>
      <c r="U8" s="1"/>
      <c r="V8" s="1"/>
      <c r="W8" s="1"/>
      <c r="X8" s="1"/>
      <c r="Y8" s="1"/>
      <c r="Z8" s="1"/>
    </row>
    <row r="9" spans="1:26" x14ac:dyDescent="0.2">
      <c r="A9" s="17" t="s">
        <v>7</v>
      </c>
      <c r="B9" s="18" t="s">
        <v>16</v>
      </c>
      <c r="C9" s="47">
        <v>1</v>
      </c>
      <c r="D9" s="47">
        <v>3</v>
      </c>
      <c r="E9" s="49" t="s">
        <v>17</v>
      </c>
      <c r="F9" s="38">
        <v>7</v>
      </c>
      <c r="G9" s="38">
        <v>756.53</v>
      </c>
      <c r="H9" s="38">
        <v>5</v>
      </c>
      <c r="I9" s="38">
        <v>287.72000000000003</v>
      </c>
      <c r="J9" s="38">
        <v>0</v>
      </c>
      <c r="K9" s="38">
        <v>0</v>
      </c>
      <c r="L9" s="38">
        <v>0</v>
      </c>
      <c r="M9" s="38">
        <v>0</v>
      </c>
      <c r="N9" s="38">
        <f t="shared" si="1"/>
        <v>5144.18</v>
      </c>
      <c r="O9" s="38">
        <v>6188.43</v>
      </c>
      <c r="P9" s="1"/>
      <c r="Q9" s="1"/>
      <c r="R9" s="3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7" t="s">
        <v>7</v>
      </c>
      <c r="B10" s="18" t="s">
        <v>18</v>
      </c>
      <c r="C10" s="47">
        <v>1</v>
      </c>
      <c r="D10" s="47">
        <v>5</v>
      </c>
      <c r="E10" s="49" t="s">
        <v>19</v>
      </c>
      <c r="F10" s="38">
        <v>10</v>
      </c>
      <c r="G10" s="38">
        <v>448.4</v>
      </c>
      <c r="H10" s="38">
        <v>0</v>
      </c>
      <c r="I10" s="38">
        <v>0</v>
      </c>
      <c r="J10" s="38">
        <v>3</v>
      </c>
      <c r="K10" s="38">
        <v>243.2</v>
      </c>
      <c r="L10" s="38">
        <v>6</v>
      </c>
      <c r="M10" s="38">
        <v>595</v>
      </c>
      <c r="N10" s="38">
        <f t="shared" si="1"/>
        <v>2018.0300000000002</v>
      </c>
      <c r="O10" s="38">
        <v>3304.63</v>
      </c>
      <c r="P10" s="1"/>
      <c r="Q10" s="31"/>
      <c r="R10" s="3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7" t="s">
        <v>7</v>
      </c>
      <c r="B11" s="18" t="s">
        <v>20</v>
      </c>
      <c r="C11" s="47" t="s">
        <v>8</v>
      </c>
      <c r="D11" s="47">
        <v>4</v>
      </c>
      <c r="E11" s="49" t="s">
        <v>21</v>
      </c>
      <c r="F11" s="38">
        <v>43</v>
      </c>
      <c r="G11" s="38">
        <v>2263.92</v>
      </c>
      <c r="H11" s="38">
        <v>2</v>
      </c>
      <c r="I11" s="38">
        <v>287.92</v>
      </c>
      <c r="J11" s="38">
        <v>0</v>
      </c>
      <c r="K11" s="38">
        <v>0</v>
      </c>
      <c r="L11" s="38">
        <v>0</v>
      </c>
      <c r="M11" s="38">
        <v>0</v>
      </c>
      <c r="N11" s="38">
        <f t="shared" si="1"/>
        <v>7112.09</v>
      </c>
      <c r="O11" s="38">
        <v>9663.93</v>
      </c>
      <c r="P11" s="1"/>
      <c r="Q11" s="1"/>
      <c r="R11" s="3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7" t="s">
        <v>7</v>
      </c>
      <c r="B12" s="17" t="s">
        <v>22</v>
      </c>
      <c r="C12" s="47">
        <v>1</v>
      </c>
      <c r="D12" s="47">
        <v>3</v>
      </c>
      <c r="E12" s="49" t="s">
        <v>11</v>
      </c>
      <c r="F12" s="38">
        <v>19</v>
      </c>
      <c r="G12" s="38">
        <v>903.56</v>
      </c>
      <c r="H12" s="38">
        <v>6</v>
      </c>
      <c r="I12" s="38">
        <v>537.27</v>
      </c>
      <c r="J12" s="38">
        <v>4</v>
      </c>
      <c r="K12" s="38">
        <v>208.23</v>
      </c>
      <c r="L12" s="38">
        <v>1</v>
      </c>
      <c r="M12" s="38">
        <v>96</v>
      </c>
      <c r="N12" s="38">
        <f t="shared" si="1"/>
        <v>1865.48</v>
      </c>
      <c r="O12" s="38">
        <v>3610.54</v>
      </c>
      <c r="P12" s="1"/>
      <c r="Q12" s="1"/>
      <c r="R12" s="3"/>
      <c r="S12" s="9"/>
      <c r="T12" s="1"/>
      <c r="U12" s="1"/>
      <c r="V12" s="1"/>
      <c r="W12" s="1"/>
      <c r="X12" s="1"/>
      <c r="Y12" s="1"/>
      <c r="Z12" s="1"/>
    </row>
    <row r="13" spans="1:26" x14ac:dyDescent="0.2">
      <c r="A13" s="17" t="s">
        <v>7</v>
      </c>
      <c r="B13" s="18" t="s">
        <v>24</v>
      </c>
      <c r="C13" s="47">
        <v>1</v>
      </c>
      <c r="D13" s="47">
        <v>5</v>
      </c>
      <c r="E13" s="49" t="s">
        <v>25</v>
      </c>
      <c r="F13" s="38">
        <v>1</v>
      </c>
      <c r="G13" s="38">
        <v>362.52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f t="shared" si="1"/>
        <v>4460.1200000000008</v>
      </c>
      <c r="O13" s="38">
        <v>4822.6400000000003</v>
      </c>
      <c r="P13" s="1"/>
      <c r="Q13" s="1"/>
      <c r="R13" s="3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7" t="s">
        <v>7</v>
      </c>
      <c r="B14" s="18" t="s">
        <v>26</v>
      </c>
      <c r="C14" s="47">
        <v>1</v>
      </c>
      <c r="D14" s="47">
        <v>5</v>
      </c>
      <c r="E14" s="49" t="s">
        <v>27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f t="shared" si="1"/>
        <v>4876.8100000000004</v>
      </c>
      <c r="O14" s="38">
        <v>4876.8100000000004</v>
      </c>
      <c r="P14" s="1"/>
      <c r="Q14" s="1"/>
      <c r="R14" s="3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7" t="s">
        <v>7</v>
      </c>
      <c r="B15" s="17" t="s">
        <v>28</v>
      </c>
      <c r="C15" s="47">
        <v>1</v>
      </c>
      <c r="D15" s="47">
        <v>5</v>
      </c>
      <c r="E15" s="49" t="s">
        <v>27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f t="shared" si="1"/>
        <v>5525.08</v>
      </c>
      <c r="O15" s="38">
        <v>5525.08</v>
      </c>
      <c r="P15" s="1"/>
      <c r="Q15" s="1"/>
      <c r="R15" s="3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7" t="s">
        <v>7</v>
      </c>
      <c r="B16" s="18" t="s">
        <v>29</v>
      </c>
      <c r="C16" s="47" t="s">
        <v>8</v>
      </c>
      <c r="D16" s="47">
        <v>2</v>
      </c>
      <c r="E16" s="49" t="s">
        <v>30</v>
      </c>
      <c r="F16" s="38">
        <v>8</v>
      </c>
      <c r="G16" s="38">
        <v>325.8</v>
      </c>
      <c r="H16" s="38">
        <v>0</v>
      </c>
      <c r="I16" s="38">
        <v>0</v>
      </c>
      <c r="J16" s="38">
        <v>0</v>
      </c>
      <c r="K16" s="38">
        <v>0</v>
      </c>
      <c r="L16" s="38">
        <v>15</v>
      </c>
      <c r="M16" s="38">
        <v>324</v>
      </c>
      <c r="N16" s="38">
        <f t="shared" si="1"/>
        <v>232.2</v>
      </c>
      <c r="O16" s="38">
        <v>882</v>
      </c>
      <c r="P16" s="1"/>
      <c r="Q16" s="1"/>
      <c r="R16" s="3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7" t="s">
        <v>7</v>
      </c>
      <c r="B17" s="18" t="s">
        <v>31</v>
      </c>
      <c r="C17" s="47">
        <v>1</v>
      </c>
      <c r="D17" s="47">
        <v>6</v>
      </c>
      <c r="E17" s="49" t="s">
        <v>27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f t="shared" si="1"/>
        <v>7259.86</v>
      </c>
      <c r="O17" s="38">
        <v>7259.86</v>
      </c>
      <c r="P17" s="1"/>
      <c r="Q17" s="1"/>
      <c r="R17" s="3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7" t="s">
        <v>7</v>
      </c>
      <c r="B18" s="18" t="s">
        <v>32</v>
      </c>
      <c r="C18" s="47">
        <v>1</v>
      </c>
      <c r="D18" s="47">
        <v>5</v>
      </c>
      <c r="E18" s="49" t="s">
        <v>33</v>
      </c>
      <c r="F18" s="38">
        <v>6</v>
      </c>
      <c r="G18" s="38">
        <v>294.22000000000003</v>
      </c>
      <c r="H18" s="38">
        <v>3</v>
      </c>
      <c r="I18" s="38">
        <v>250</v>
      </c>
      <c r="J18" s="38">
        <v>21</v>
      </c>
      <c r="K18" s="38">
        <v>1229.7</v>
      </c>
      <c r="L18" s="38">
        <v>2</v>
      </c>
      <c r="M18" s="38">
        <v>182.6</v>
      </c>
      <c r="N18" s="38">
        <f t="shared" si="1"/>
        <v>2146.5999999999995</v>
      </c>
      <c r="O18" s="38">
        <v>4103.12</v>
      </c>
      <c r="P18" s="1"/>
      <c r="Q18" s="1"/>
      <c r="R18" s="3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7" t="s">
        <v>7</v>
      </c>
      <c r="B19" s="17" t="s">
        <v>34</v>
      </c>
      <c r="C19" s="47">
        <v>1</v>
      </c>
      <c r="D19" s="47">
        <v>4</v>
      </c>
      <c r="E19" s="49" t="s">
        <v>35</v>
      </c>
      <c r="F19" s="38">
        <v>16</v>
      </c>
      <c r="G19" s="38">
        <v>800.4</v>
      </c>
      <c r="H19" s="38">
        <v>26</v>
      </c>
      <c r="I19" s="38">
        <v>1872</v>
      </c>
      <c r="J19" s="38">
        <v>4</v>
      </c>
      <c r="K19" s="38">
        <v>100.8</v>
      </c>
      <c r="L19" s="38">
        <v>2</v>
      </c>
      <c r="M19" s="38">
        <v>100.8</v>
      </c>
      <c r="N19" s="38">
        <f t="shared" si="1"/>
        <v>3348.4799999999991</v>
      </c>
      <c r="O19" s="38">
        <v>6222.48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7" t="s">
        <v>7</v>
      </c>
      <c r="B20" s="18" t="s">
        <v>36</v>
      </c>
      <c r="C20" s="47">
        <v>1</v>
      </c>
      <c r="D20" s="47">
        <v>5</v>
      </c>
      <c r="E20" s="49" t="s">
        <v>25</v>
      </c>
      <c r="F20" s="38">
        <v>23</v>
      </c>
      <c r="G20" s="38">
        <v>916.98</v>
      </c>
      <c r="H20" s="38">
        <v>19</v>
      </c>
      <c r="I20" s="38">
        <v>964.23</v>
      </c>
      <c r="J20" s="38">
        <v>13</v>
      </c>
      <c r="K20" s="38">
        <v>367.5</v>
      </c>
      <c r="L20" s="38">
        <v>1</v>
      </c>
      <c r="M20" s="38">
        <v>46.2</v>
      </c>
      <c r="N20" s="38">
        <f t="shared" si="1"/>
        <v>3832.3399999999997</v>
      </c>
      <c r="O20" s="38">
        <v>6127.25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7" t="s">
        <v>7</v>
      </c>
      <c r="B21" s="18" t="s">
        <v>37</v>
      </c>
      <c r="C21" s="47">
        <v>1</v>
      </c>
      <c r="D21" s="47">
        <v>5</v>
      </c>
      <c r="E21" s="49" t="s">
        <v>15</v>
      </c>
      <c r="F21" s="38">
        <v>45</v>
      </c>
      <c r="G21" s="38">
        <v>1885.4</v>
      </c>
      <c r="H21" s="38">
        <v>20</v>
      </c>
      <c r="I21" s="38">
        <v>1862.55</v>
      </c>
      <c r="J21" s="38">
        <v>8</v>
      </c>
      <c r="K21" s="38">
        <v>223.65</v>
      </c>
      <c r="L21" s="38">
        <v>16</v>
      </c>
      <c r="M21" s="38">
        <v>906.14</v>
      </c>
      <c r="N21" s="38">
        <f t="shared" si="1"/>
        <v>5606.84</v>
      </c>
      <c r="O21" s="38">
        <v>10484.58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7" t="s">
        <v>7</v>
      </c>
      <c r="B22" s="18" t="s">
        <v>38</v>
      </c>
      <c r="C22" s="47">
        <v>1</v>
      </c>
      <c r="D22" s="47">
        <v>4</v>
      </c>
      <c r="E22" s="49" t="s">
        <v>11</v>
      </c>
      <c r="F22" s="38">
        <v>16</v>
      </c>
      <c r="G22" s="38">
        <v>766.8</v>
      </c>
      <c r="H22" s="38">
        <v>9</v>
      </c>
      <c r="I22" s="38">
        <v>763.2</v>
      </c>
      <c r="J22" s="38">
        <v>18</v>
      </c>
      <c r="K22" s="38">
        <v>536.4</v>
      </c>
      <c r="L22" s="38">
        <v>7</v>
      </c>
      <c r="M22" s="38">
        <v>644.4</v>
      </c>
      <c r="N22" s="38">
        <f t="shared" si="1"/>
        <v>3038.8000000000011</v>
      </c>
      <c r="O22" s="38">
        <v>5749.6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7" t="s">
        <v>7</v>
      </c>
      <c r="B23" s="17" t="s">
        <v>39</v>
      </c>
      <c r="C23" s="47" t="s">
        <v>8</v>
      </c>
      <c r="D23" s="47">
        <v>5</v>
      </c>
      <c r="E23" s="49" t="s">
        <v>40</v>
      </c>
      <c r="F23" s="38">
        <v>33</v>
      </c>
      <c r="G23" s="38">
        <v>1660.02</v>
      </c>
      <c r="H23" s="38">
        <v>11</v>
      </c>
      <c r="I23" s="38">
        <v>674.53</v>
      </c>
      <c r="J23" s="38">
        <v>18</v>
      </c>
      <c r="K23" s="38">
        <v>746.56</v>
      </c>
      <c r="L23" s="38">
        <v>4</v>
      </c>
      <c r="M23" s="38">
        <v>251.69</v>
      </c>
      <c r="N23" s="38">
        <f t="shared" si="1"/>
        <v>3074.3700000000003</v>
      </c>
      <c r="O23" s="38">
        <v>6407.17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7" t="s">
        <v>7</v>
      </c>
      <c r="B24" s="18" t="s">
        <v>41</v>
      </c>
      <c r="C24" s="47">
        <v>1</v>
      </c>
      <c r="D24" s="47">
        <v>5</v>
      </c>
      <c r="E24" s="49" t="s">
        <v>42</v>
      </c>
      <c r="F24" s="38">
        <v>13</v>
      </c>
      <c r="G24" s="38">
        <v>486.38</v>
      </c>
      <c r="H24" s="38">
        <v>9</v>
      </c>
      <c r="I24" s="38">
        <v>667.41</v>
      </c>
      <c r="J24" s="38">
        <v>51</v>
      </c>
      <c r="K24" s="38">
        <v>1780.18</v>
      </c>
      <c r="L24" s="38">
        <v>17</v>
      </c>
      <c r="M24" s="38">
        <v>920.58</v>
      </c>
      <c r="N24" s="38">
        <f t="shared" si="1"/>
        <v>2934.7</v>
      </c>
      <c r="O24" s="38">
        <v>6789.25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7" t="s">
        <v>7</v>
      </c>
      <c r="B25" s="18" t="s">
        <v>43</v>
      </c>
      <c r="C25" s="47">
        <v>1</v>
      </c>
      <c r="D25" s="47">
        <v>4</v>
      </c>
      <c r="E25" s="49" t="s">
        <v>44</v>
      </c>
      <c r="F25" s="38">
        <v>8</v>
      </c>
      <c r="G25" s="38">
        <v>359.8</v>
      </c>
      <c r="H25" s="38">
        <v>7</v>
      </c>
      <c r="I25" s="38">
        <v>651.70000000000005</v>
      </c>
      <c r="J25" s="38">
        <v>33</v>
      </c>
      <c r="K25" s="38">
        <v>1626.5</v>
      </c>
      <c r="L25" s="38">
        <v>16</v>
      </c>
      <c r="M25" s="38">
        <v>895.29</v>
      </c>
      <c r="N25" s="38">
        <f t="shared" si="1"/>
        <v>2838.4300000000003</v>
      </c>
      <c r="O25" s="38">
        <v>6371.72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7" t="s">
        <v>7</v>
      </c>
      <c r="B26" s="18" t="s">
        <v>45</v>
      </c>
      <c r="C26" s="47">
        <v>1</v>
      </c>
      <c r="D26" s="47">
        <v>4</v>
      </c>
      <c r="E26" s="49" t="s">
        <v>46</v>
      </c>
      <c r="F26" s="38">
        <v>11</v>
      </c>
      <c r="G26" s="38">
        <v>334.2</v>
      </c>
      <c r="H26" s="38">
        <v>9</v>
      </c>
      <c r="I26" s="38">
        <v>596.55999999999995</v>
      </c>
      <c r="J26" s="38">
        <v>27</v>
      </c>
      <c r="K26" s="38">
        <v>1124.4000000000001</v>
      </c>
      <c r="L26" s="38">
        <v>42</v>
      </c>
      <c r="M26" s="38">
        <v>1479.24</v>
      </c>
      <c r="N26" s="38">
        <f t="shared" si="1"/>
        <v>2797.7300000000005</v>
      </c>
      <c r="O26" s="38">
        <v>6332.13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7" t="s">
        <v>7</v>
      </c>
      <c r="B27" s="17" t="s">
        <v>47</v>
      </c>
      <c r="C27" s="47" t="s">
        <v>8</v>
      </c>
      <c r="D27" s="47">
        <v>5</v>
      </c>
      <c r="E27" s="49" t="s">
        <v>35</v>
      </c>
      <c r="F27" s="38">
        <v>21</v>
      </c>
      <c r="G27" s="38">
        <v>1011.6</v>
      </c>
      <c r="H27" s="38">
        <v>16</v>
      </c>
      <c r="I27" s="38">
        <v>1522.8</v>
      </c>
      <c r="J27" s="38">
        <v>21</v>
      </c>
      <c r="K27" s="38">
        <v>529.20000000000005</v>
      </c>
      <c r="L27" s="38">
        <v>2</v>
      </c>
      <c r="M27" s="38">
        <v>50.4</v>
      </c>
      <c r="N27" s="38">
        <f t="shared" si="1"/>
        <v>2567.4600000000005</v>
      </c>
      <c r="O27" s="38">
        <v>5681.46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7" t="s">
        <v>7</v>
      </c>
      <c r="B28" s="18" t="s">
        <v>48</v>
      </c>
      <c r="C28" s="47">
        <v>1</v>
      </c>
      <c r="D28" s="47">
        <v>5</v>
      </c>
      <c r="E28" s="49" t="s">
        <v>11</v>
      </c>
      <c r="F28" s="38">
        <v>9</v>
      </c>
      <c r="G28" s="38">
        <v>416.4</v>
      </c>
      <c r="H28" s="38">
        <v>4</v>
      </c>
      <c r="I28" s="38">
        <v>583.08000000000004</v>
      </c>
      <c r="J28" s="38">
        <v>23</v>
      </c>
      <c r="K28" s="38">
        <v>1692.8</v>
      </c>
      <c r="L28" s="38">
        <v>24</v>
      </c>
      <c r="M28" s="38">
        <v>677.2</v>
      </c>
      <c r="N28" s="38">
        <f t="shared" si="1"/>
        <v>2495.7199999999998</v>
      </c>
      <c r="O28" s="38">
        <v>5865.2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7" t="s">
        <v>7</v>
      </c>
      <c r="B29" s="18" t="s">
        <v>49</v>
      </c>
      <c r="C29" s="47">
        <v>1</v>
      </c>
      <c r="D29" s="47">
        <v>4</v>
      </c>
      <c r="E29" s="49" t="s">
        <v>11</v>
      </c>
      <c r="F29" s="38">
        <v>5</v>
      </c>
      <c r="G29" s="38">
        <v>237.2</v>
      </c>
      <c r="H29" s="38">
        <v>5</v>
      </c>
      <c r="I29" s="38">
        <v>634.5</v>
      </c>
      <c r="J29" s="38">
        <v>0</v>
      </c>
      <c r="K29" s="38">
        <v>0</v>
      </c>
      <c r="L29" s="38">
        <v>17</v>
      </c>
      <c r="M29" s="38">
        <v>1943.2</v>
      </c>
      <c r="N29" s="38">
        <f t="shared" si="1"/>
        <v>1715.8200000000004</v>
      </c>
      <c r="O29" s="38">
        <v>4530.72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7" t="s">
        <v>7</v>
      </c>
      <c r="B30" s="18" t="s">
        <v>50</v>
      </c>
      <c r="C30" s="47">
        <v>1</v>
      </c>
      <c r="D30" s="47">
        <v>5</v>
      </c>
      <c r="E30" s="49" t="s">
        <v>51</v>
      </c>
      <c r="F30" s="38">
        <v>17</v>
      </c>
      <c r="G30" s="38">
        <v>920.96</v>
      </c>
      <c r="H30" s="38">
        <v>14</v>
      </c>
      <c r="I30" s="38">
        <v>1731.09</v>
      </c>
      <c r="J30" s="38">
        <v>5</v>
      </c>
      <c r="K30" s="38">
        <v>213.82</v>
      </c>
      <c r="L30" s="38">
        <v>11</v>
      </c>
      <c r="M30" s="38">
        <v>437.18</v>
      </c>
      <c r="N30" s="38">
        <f t="shared" si="1"/>
        <v>4075.96</v>
      </c>
      <c r="O30" s="38">
        <v>7379.01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7" t="s">
        <v>7</v>
      </c>
      <c r="B31" s="17" t="s">
        <v>52</v>
      </c>
      <c r="C31" s="47">
        <v>1</v>
      </c>
      <c r="D31" s="47">
        <v>8</v>
      </c>
      <c r="E31" s="49" t="s">
        <v>53</v>
      </c>
      <c r="F31" s="38">
        <v>38</v>
      </c>
      <c r="G31" s="38">
        <v>3230.18</v>
      </c>
      <c r="H31" s="38">
        <v>28</v>
      </c>
      <c r="I31" s="38">
        <v>2695.18</v>
      </c>
      <c r="J31" s="38">
        <v>6</v>
      </c>
      <c r="K31" s="38">
        <v>250.88</v>
      </c>
      <c r="L31" s="38">
        <v>2</v>
      </c>
      <c r="M31" s="38">
        <v>345.16</v>
      </c>
      <c r="N31" s="38">
        <f t="shared" si="1"/>
        <v>6811.6100000000006</v>
      </c>
      <c r="O31" s="38">
        <v>13333.01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7" t="s">
        <v>7</v>
      </c>
      <c r="B32" s="18" t="s">
        <v>54</v>
      </c>
      <c r="C32" s="47" t="s">
        <v>8</v>
      </c>
      <c r="D32" s="47">
        <v>4</v>
      </c>
      <c r="E32" s="49" t="s">
        <v>55</v>
      </c>
      <c r="F32" s="38">
        <v>6</v>
      </c>
      <c r="G32" s="38">
        <v>279.3</v>
      </c>
      <c r="H32" s="38">
        <v>6</v>
      </c>
      <c r="I32" s="38">
        <v>504</v>
      </c>
      <c r="J32" s="38">
        <v>32</v>
      </c>
      <c r="K32" s="38">
        <v>1179.3399999999999</v>
      </c>
      <c r="L32" s="38">
        <v>15</v>
      </c>
      <c r="M32" s="38">
        <v>487.38</v>
      </c>
      <c r="N32" s="38">
        <f t="shared" si="1"/>
        <v>1831.1200000000001</v>
      </c>
      <c r="O32" s="38">
        <v>4281.1400000000003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7" t="s">
        <v>7</v>
      </c>
      <c r="B33" s="18" t="s">
        <v>56</v>
      </c>
      <c r="C33" s="47" t="s">
        <v>8</v>
      </c>
      <c r="D33" s="47">
        <v>4</v>
      </c>
      <c r="E33" s="49" t="s">
        <v>57</v>
      </c>
      <c r="F33" s="38">
        <v>7</v>
      </c>
      <c r="G33" s="38">
        <v>303</v>
      </c>
      <c r="H33" s="38">
        <v>8</v>
      </c>
      <c r="I33" s="38">
        <v>850.5</v>
      </c>
      <c r="J33" s="38">
        <v>26</v>
      </c>
      <c r="K33" s="38">
        <v>859.5</v>
      </c>
      <c r="L33" s="38">
        <v>10</v>
      </c>
      <c r="M33" s="38">
        <v>670.5</v>
      </c>
      <c r="N33" s="38">
        <f t="shared" si="1"/>
        <v>2369.6000000000004</v>
      </c>
      <c r="O33" s="38">
        <v>5053.1000000000004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7" t="s">
        <v>7</v>
      </c>
      <c r="B34" s="18" t="s">
        <v>58</v>
      </c>
      <c r="C34" s="47" t="s">
        <v>8</v>
      </c>
      <c r="D34" s="47">
        <v>5</v>
      </c>
      <c r="E34" s="49" t="s">
        <v>42</v>
      </c>
      <c r="F34" s="38">
        <v>5</v>
      </c>
      <c r="G34" s="38">
        <v>243.6</v>
      </c>
      <c r="H34" s="38">
        <v>6</v>
      </c>
      <c r="I34" s="38">
        <v>418.6</v>
      </c>
      <c r="J34" s="38">
        <v>30</v>
      </c>
      <c r="K34" s="38">
        <v>1150.8</v>
      </c>
      <c r="L34" s="38">
        <v>14</v>
      </c>
      <c r="M34" s="38">
        <v>494.2</v>
      </c>
      <c r="N34" s="38">
        <f t="shared" si="1"/>
        <v>3018.2799999999997</v>
      </c>
      <c r="O34" s="38">
        <v>5325.48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7" t="s">
        <v>7</v>
      </c>
      <c r="B35" s="17" t="s">
        <v>59</v>
      </c>
      <c r="C35" s="47">
        <v>1</v>
      </c>
      <c r="D35" s="47">
        <v>3</v>
      </c>
      <c r="E35" s="49" t="s">
        <v>35</v>
      </c>
      <c r="F35" s="38">
        <v>13</v>
      </c>
      <c r="G35" s="38">
        <v>1092.56</v>
      </c>
      <c r="H35" s="38">
        <v>2</v>
      </c>
      <c r="I35" s="38">
        <v>216</v>
      </c>
      <c r="J35" s="38">
        <v>6</v>
      </c>
      <c r="K35" s="38">
        <v>338.69</v>
      </c>
      <c r="L35" s="38">
        <v>58</v>
      </c>
      <c r="M35" s="38">
        <v>4060.63</v>
      </c>
      <c r="N35" s="38">
        <f t="shared" si="1"/>
        <v>4687.67</v>
      </c>
      <c r="O35" s="38">
        <v>10395.549999999999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7" t="s">
        <v>7</v>
      </c>
      <c r="B36" s="18" t="s">
        <v>60</v>
      </c>
      <c r="C36" s="47">
        <v>1</v>
      </c>
      <c r="D36" s="47">
        <v>6</v>
      </c>
      <c r="E36" s="49" t="s">
        <v>61</v>
      </c>
      <c r="F36" s="38">
        <v>6</v>
      </c>
      <c r="G36" s="38">
        <v>173.77</v>
      </c>
      <c r="H36" s="38">
        <v>9</v>
      </c>
      <c r="I36" s="38">
        <v>827.44</v>
      </c>
      <c r="J36" s="38">
        <v>47</v>
      </c>
      <c r="K36" s="38">
        <v>1761.23</v>
      </c>
      <c r="L36" s="38">
        <v>12</v>
      </c>
      <c r="M36" s="38">
        <v>698.7</v>
      </c>
      <c r="N36" s="38">
        <f t="shared" si="1"/>
        <v>3238.46</v>
      </c>
      <c r="O36" s="38">
        <v>6699.6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7" t="s">
        <v>7</v>
      </c>
      <c r="B37" s="18" t="s">
        <v>62</v>
      </c>
      <c r="C37" s="47">
        <v>1</v>
      </c>
      <c r="D37" s="47">
        <v>4</v>
      </c>
      <c r="E37" s="49" t="s">
        <v>61</v>
      </c>
      <c r="F37" s="38">
        <v>10</v>
      </c>
      <c r="G37" s="38">
        <v>299.19</v>
      </c>
      <c r="H37" s="38">
        <v>4</v>
      </c>
      <c r="I37" s="38">
        <v>242.02</v>
      </c>
      <c r="J37" s="38">
        <v>21</v>
      </c>
      <c r="K37" s="38">
        <v>839.54</v>
      </c>
      <c r="L37" s="38">
        <v>10</v>
      </c>
      <c r="M37" s="38">
        <v>359.2</v>
      </c>
      <c r="N37" s="38">
        <f t="shared" si="1"/>
        <v>2428.5200000000004</v>
      </c>
      <c r="O37" s="38">
        <v>4168.47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7" t="s">
        <v>7</v>
      </c>
      <c r="B38" s="18" t="s">
        <v>63</v>
      </c>
      <c r="C38" s="47">
        <v>1</v>
      </c>
      <c r="D38" s="47">
        <v>4</v>
      </c>
      <c r="E38" s="49" t="s">
        <v>46</v>
      </c>
      <c r="F38" s="38">
        <v>9</v>
      </c>
      <c r="G38" s="38">
        <v>359.1</v>
      </c>
      <c r="H38" s="38">
        <v>7</v>
      </c>
      <c r="I38" s="38">
        <v>582.75</v>
      </c>
      <c r="J38" s="38">
        <v>39</v>
      </c>
      <c r="K38" s="38">
        <v>1709.4</v>
      </c>
      <c r="L38" s="38">
        <v>13</v>
      </c>
      <c r="M38" s="38">
        <v>609</v>
      </c>
      <c r="N38" s="38">
        <f t="shared" si="1"/>
        <v>1983.33</v>
      </c>
      <c r="O38" s="38">
        <v>5243.58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7" t="s">
        <v>7</v>
      </c>
      <c r="B39" s="17" t="s">
        <v>64</v>
      </c>
      <c r="C39" s="47">
        <v>1</v>
      </c>
      <c r="D39" s="47">
        <v>5</v>
      </c>
      <c r="E39" s="49" t="s">
        <v>53</v>
      </c>
      <c r="F39" s="38">
        <v>22</v>
      </c>
      <c r="G39" s="38">
        <v>882</v>
      </c>
      <c r="H39" s="38">
        <v>9</v>
      </c>
      <c r="I39" s="38">
        <v>588</v>
      </c>
      <c r="J39" s="38">
        <v>49</v>
      </c>
      <c r="K39" s="38">
        <v>2327.5</v>
      </c>
      <c r="L39" s="38">
        <v>12</v>
      </c>
      <c r="M39" s="38">
        <v>392</v>
      </c>
      <c r="N39" s="38">
        <f t="shared" si="1"/>
        <v>3376.6499999999996</v>
      </c>
      <c r="O39" s="38">
        <v>7566.15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7" t="s">
        <v>7</v>
      </c>
      <c r="B40" s="18" t="s">
        <v>65</v>
      </c>
      <c r="C40" s="47">
        <v>1</v>
      </c>
      <c r="D40" s="47">
        <v>9</v>
      </c>
      <c r="E40" s="49" t="s">
        <v>53</v>
      </c>
      <c r="F40" s="38">
        <v>14</v>
      </c>
      <c r="G40" s="38">
        <v>720</v>
      </c>
      <c r="H40" s="38">
        <v>26</v>
      </c>
      <c r="I40" s="38">
        <v>2389</v>
      </c>
      <c r="J40" s="38">
        <v>83</v>
      </c>
      <c r="K40" s="38">
        <v>3096</v>
      </c>
      <c r="L40" s="38">
        <v>1</v>
      </c>
      <c r="M40" s="38">
        <v>108</v>
      </c>
      <c r="N40" s="38">
        <f t="shared" si="1"/>
        <v>6070.2000000000007</v>
      </c>
      <c r="O40" s="38">
        <v>12383.2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7" t="s">
        <v>7</v>
      </c>
      <c r="B41" s="18" t="s">
        <v>66</v>
      </c>
      <c r="C41" s="47">
        <v>1</v>
      </c>
      <c r="D41" s="47">
        <v>6</v>
      </c>
      <c r="E41" s="49" t="s">
        <v>67</v>
      </c>
      <c r="F41" s="38">
        <v>4</v>
      </c>
      <c r="G41" s="38">
        <v>114.68</v>
      </c>
      <c r="H41" s="38">
        <v>4</v>
      </c>
      <c r="I41" s="38">
        <v>385</v>
      </c>
      <c r="J41" s="38">
        <v>41</v>
      </c>
      <c r="K41" s="38">
        <v>2227.8000000000002</v>
      </c>
      <c r="L41" s="38">
        <v>11</v>
      </c>
      <c r="M41" s="38">
        <v>1159.94</v>
      </c>
      <c r="N41" s="38">
        <f t="shared" si="1"/>
        <v>5063.2399999999989</v>
      </c>
      <c r="O41" s="38">
        <v>8950.66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7" t="s">
        <v>7</v>
      </c>
      <c r="B42" s="18" t="s">
        <v>68</v>
      </c>
      <c r="C42" s="47">
        <v>1</v>
      </c>
      <c r="D42" s="47">
        <v>5</v>
      </c>
      <c r="E42" s="49" t="s">
        <v>67</v>
      </c>
      <c r="F42" s="38">
        <v>8</v>
      </c>
      <c r="G42" s="38">
        <v>601.20000000000005</v>
      </c>
      <c r="H42" s="38">
        <v>6</v>
      </c>
      <c r="I42" s="38">
        <v>622.08000000000004</v>
      </c>
      <c r="J42" s="38">
        <v>6</v>
      </c>
      <c r="K42" s="38">
        <v>324</v>
      </c>
      <c r="L42" s="38">
        <v>56</v>
      </c>
      <c r="M42" s="38">
        <v>3842.64</v>
      </c>
      <c r="N42" s="38">
        <f t="shared" si="1"/>
        <v>4283.55</v>
      </c>
      <c r="O42" s="38">
        <v>9673.4699999999993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7" t="s">
        <v>7</v>
      </c>
      <c r="B43" s="17" t="s">
        <v>69</v>
      </c>
      <c r="C43" s="47" t="s">
        <v>8</v>
      </c>
      <c r="D43" s="47">
        <v>1</v>
      </c>
      <c r="E43" s="49" t="s">
        <v>44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7</v>
      </c>
      <c r="M43" s="38">
        <v>80.41</v>
      </c>
      <c r="N43" s="38">
        <f t="shared" si="1"/>
        <v>0</v>
      </c>
      <c r="O43" s="38">
        <v>80.41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7" t="s">
        <v>7</v>
      </c>
      <c r="B44" s="18" t="s">
        <v>70</v>
      </c>
      <c r="C44" s="47">
        <v>1</v>
      </c>
      <c r="D44" s="47">
        <v>5</v>
      </c>
      <c r="E44" s="49" t="s">
        <v>71</v>
      </c>
      <c r="F44" s="38">
        <v>22</v>
      </c>
      <c r="G44" s="38">
        <v>1076.3699999999999</v>
      </c>
      <c r="H44" s="38">
        <v>14</v>
      </c>
      <c r="I44" s="38">
        <v>984.51</v>
      </c>
      <c r="J44" s="38">
        <v>61</v>
      </c>
      <c r="K44" s="38">
        <v>2500.4699999999998</v>
      </c>
      <c r="L44" s="38">
        <v>50</v>
      </c>
      <c r="M44" s="38">
        <v>2060.27</v>
      </c>
      <c r="N44" s="38">
        <f t="shared" si="1"/>
        <v>5276.8200000000006</v>
      </c>
      <c r="O44" s="38">
        <v>11898.44</v>
      </c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7" t="s">
        <v>7</v>
      </c>
      <c r="B45" s="18" t="s">
        <v>72</v>
      </c>
      <c r="C45" s="47">
        <v>1</v>
      </c>
      <c r="D45" s="47">
        <v>5</v>
      </c>
      <c r="E45" s="49" t="s">
        <v>61</v>
      </c>
      <c r="F45" s="38">
        <v>6</v>
      </c>
      <c r="G45" s="38">
        <v>176.4</v>
      </c>
      <c r="H45" s="38">
        <v>10</v>
      </c>
      <c r="I45" s="38">
        <v>928.8</v>
      </c>
      <c r="J45" s="38">
        <v>36</v>
      </c>
      <c r="K45" s="38">
        <v>1481.4</v>
      </c>
      <c r="L45" s="38">
        <v>18</v>
      </c>
      <c r="M45" s="38">
        <v>855.4</v>
      </c>
      <c r="N45" s="38">
        <f t="shared" si="1"/>
        <v>3323.22</v>
      </c>
      <c r="O45" s="38">
        <v>6765.22</v>
      </c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7" t="s">
        <v>7</v>
      </c>
      <c r="B46" s="18" t="s">
        <v>73</v>
      </c>
      <c r="C46" s="47">
        <v>1</v>
      </c>
      <c r="D46" s="47">
        <v>5</v>
      </c>
      <c r="E46" s="49" t="s">
        <v>74</v>
      </c>
      <c r="F46" s="38">
        <v>10</v>
      </c>
      <c r="G46" s="38">
        <v>269.10000000000002</v>
      </c>
      <c r="H46" s="38">
        <v>13</v>
      </c>
      <c r="I46" s="38">
        <v>869.4</v>
      </c>
      <c r="J46" s="38">
        <v>59</v>
      </c>
      <c r="K46" s="38">
        <v>1862.7</v>
      </c>
      <c r="L46" s="38">
        <v>14</v>
      </c>
      <c r="M46" s="38">
        <v>621.29999999999995</v>
      </c>
      <c r="N46" s="38">
        <f t="shared" si="1"/>
        <v>2259.5</v>
      </c>
      <c r="O46" s="38">
        <v>5882</v>
      </c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7" t="s">
        <v>7</v>
      </c>
      <c r="B47" s="17" t="s">
        <v>75</v>
      </c>
      <c r="C47" s="47">
        <v>1</v>
      </c>
      <c r="D47" s="47">
        <v>3</v>
      </c>
      <c r="E47" s="49" t="s">
        <v>25</v>
      </c>
      <c r="F47" s="38">
        <v>8</v>
      </c>
      <c r="G47" s="38">
        <v>661.5</v>
      </c>
      <c r="H47" s="38">
        <v>2</v>
      </c>
      <c r="I47" s="38">
        <v>110.25</v>
      </c>
      <c r="J47" s="38">
        <v>1</v>
      </c>
      <c r="K47" s="38">
        <v>31.5</v>
      </c>
      <c r="L47" s="38">
        <v>4</v>
      </c>
      <c r="M47" s="38">
        <v>189</v>
      </c>
      <c r="N47" s="38">
        <f t="shared" si="1"/>
        <v>535.74</v>
      </c>
      <c r="O47" s="38">
        <v>1527.99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7" t="s">
        <v>7</v>
      </c>
      <c r="B48" s="18" t="s">
        <v>76</v>
      </c>
      <c r="C48" s="47">
        <v>1</v>
      </c>
      <c r="D48" s="47">
        <v>1</v>
      </c>
      <c r="E48" s="49" t="s">
        <v>53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f t="shared" si="1"/>
        <v>948.7</v>
      </c>
      <c r="O48" s="38">
        <v>948.7</v>
      </c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7" t="s">
        <v>7</v>
      </c>
      <c r="B49" s="18" t="s">
        <v>77</v>
      </c>
      <c r="C49" s="47" t="s">
        <v>8</v>
      </c>
      <c r="D49" s="47">
        <v>1</v>
      </c>
      <c r="E49" s="49" t="s">
        <v>11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7</v>
      </c>
      <c r="M49" s="38">
        <v>54.24</v>
      </c>
      <c r="N49" s="38">
        <f t="shared" si="1"/>
        <v>220.56</v>
      </c>
      <c r="O49" s="38">
        <v>274.8</v>
      </c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7" t="s">
        <v>7</v>
      </c>
      <c r="B50" s="18" t="s">
        <v>78</v>
      </c>
      <c r="C50" s="47" t="s">
        <v>8</v>
      </c>
      <c r="D50" s="47">
        <v>1</v>
      </c>
      <c r="E50" s="49" t="s">
        <v>53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7</v>
      </c>
      <c r="M50" s="38">
        <v>336</v>
      </c>
      <c r="N50" s="38">
        <f t="shared" si="1"/>
        <v>0</v>
      </c>
      <c r="O50" s="38">
        <v>336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7" t="s">
        <v>7</v>
      </c>
      <c r="B51" s="17" t="s">
        <v>79</v>
      </c>
      <c r="C51" s="47" t="s">
        <v>8</v>
      </c>
      <c r="D51" s="47">
        <v>1</v>
      </c>
      <c r="E51" s="49" t="s">
        <v>67</v>
      </c>
      <c r="F51" s="38">
        <v>0</v>
      </c>
      <c r="G51" s="38">
        <v>0</v>
      </c>
      <c r="H51" s="38">
        <v>0</v>
      </c>
      <c r="I51" s="38">
        <v>0</v>
      </c>
      <c r="J51" s="38">
        <v>1</v>
      </c>
      <c r="K51" s="38">
        <v>84</v>
      </c>
      <c r="L51" s="38">
        <v>2</v>
      </c>
      <c r="M51" s="38">
        <v>252</v>
      </c>
      <c r="N51" s="38">
        <f t="shared" si="1"/>
        <v>0</v>
      </c>
      <c r="O51" s="38">
        <v>336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7" t="s">
        <v>7</v>
      </c>
      <c r="B52" s="18" t="s">
        <v>80</v>
      </c>
      <c r="C52" s="47">
        <v>1</v>
      </c>
      <c r="D52" s="47">
        <v>4</v>
      </c>
      <c r="E52" s="49" t="s">
        <v>81</v>
      </c>
      <c r="F52" s="38">
        <v>9</v>
      </c>
      <c r="G52" s="38">
        <v>453.45</v>
      </c>
      <c r="H52" s="38">
        <v>3</v>
      </c>
      <c r="I52" s="38">
        <v>320.39999999999998</v>
      </c>
      <c r="J52" s="38">
        <v>0</v>
      </c>
      <c r="K52" s="38">
        <v>0</v>
      </c>
      <c r="L52" s="38">
        <v>59</v>
      </c>
      <c r="M52" s="38">
        <v>1712.02</v>
      </c>
      <c r="N52" s="38">
        <f t="shared" si="1"/>
        <v>2040.2899999999997</v>
      </c>
      <c r="O52" s="38">
        <v>4526.16</v>
      </c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7" t="s">
        <v>7</v>
      </c>
      <c r="B53" s="18" t="s">
        <v>82</v>
      </c>
      <c r="C53" s="47">
        <v>1</v>
      </c>
      <c r="D53" s="47">
        <v>4</v>
      </c>
      <c r="E53" s="49" t="s">
        <v>25</v>
      </c>
      <c r="F53" s="38">
        <v>6</v>
      </c>
      <c r="G53" s="38">
        <v>51.84</v>
      </c>
      <c r="H53" s="38">
        <v>2</v>
      </c>
      <c r="I53" s="38">
        <v>141.63</v>
      </c>
      <c r="J53" s="38">
        <v>1</v>
      </c>
      <c r="K53" s="38">
        <v>31.68</v>
      </c>
      <c r="L53" s="38">
        <v>33</v>
      </c>
      <c r="M53" s="38">
        <v>2614.02</v>
      </c>
      <c r="N53" s="38">
        <f t="shared" si="1"/>
        <v>3177.7799999999997</v>
      </c>
      <c r="O53" s="38">
        <v>6016.95</v>
      </c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7" t="s">
        <v>7</v>
      </c>
      <c r="B54" s="18" t="s">
        <v>83</v>
      </c>
      <c r="C54" s="47" t="s">
        <v>8</v>
      </c>
      <c r="D54" s="47">
        <v>3</v>
      </c>
      <c r="E54" s="49" t="s">
        <v>84</v>
      </c>
      <c r="F54" s="38">
        <v>16</v>
      </c>
      <c r="G54" s="38">
        <v>536.13</v>
      </c>
      <c r="H54" s="38">
        <v>9</v>
      </c>
      <c r="I54" s="38">
        <v>762.89</v>
      </c>
      <c r="J54" s="38">
        <v>0</v>
      </c>
      <c r="K54" s="38">
        <v>0</v>
      </c>
      <c r="L54" s="38">
        <v>1</v>
      </c>
      <c r="M54" s="38">
        <v>40.81</v>
      </c>
      <c r="N54" s="38">
        <f t="shared" si="1"/>
        <v>825.34000000000026</v>
      </c>
      <c r="O54" s="38">
        <v>2165.17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7" t="s">
        <v>7</v>
      </c>
      <c r="B55" s="17" t="s">
        <v>85</v>
      </c>
      <c r="C55" s="47">
        <v>1</v>
      </c>
      <c r="D55" s="47">
        <v>2</v>
      </c>
      <c r="E55" s="49" t="s">
        <v>55</v>
      </c>
      <c r="F55" s="38">
        <v>4</v>
      </c>
      <c r="G55" s="38">
        <v>151.19999999999999</v>
      </c>
      <c r="H55" s="38">
        <v>4</v>
      </c>
      <c r="I55" s="38">
        <v>306.05</v>
      </c>
      <c r="J55" s="38">
        <v>3</v>
      </c>
      <c r="K55" s="38">
        <v>122.85</v>
      </c>
      <c r="L55" s="38">
        <v>7</v>
      </c>
      <c r="M55" s="38">
        <v>386.65</v>
      </c>
      <c r="N55" s="38">
        <f t="shared" si="1"/>
        <v>2702.75</v>
      </c>
      <c r="O55" s="38">
        <v>3669.5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7" t="s">
        <v>7</v>
      </c>
      <c r="B56" s="18" t="s">
        <v>86</v>
      </c>
      <c r="C56" s="47">
        <v>1</v>
      </c>
      <c r="D56" s="47">
        <v>2</v>
      </c>
      <c r="E56" s="49" t="s">
        <v>27</v>
      </c>
      <c r="F56" s="38">
        <v>2</v>
      </c>
      <c r="G56" s="38">
        <v>157.05000000000001</v>
      </c>
      <c r="H56" s="38">
        <v>4</v>
      </c>
      <c r="I56" s="38">
        <v>1404</v>
      </c>
      <c r="J56" s="38">
        <v>3</v>
      </c>
      <c r="K56" s="38">
        <v>162</v>
      </c>
      <c r="L56" s="38">
        <v>0</v>
      </c>
      <c r="M56" s="38">
        <v>0</v>
      </c>
      <c r="N56" s="38">
        <f t="shared" si="1"/>
        <v>3475.2299999999996</v>
      </c>
      <c r="O56" s="38">
        <v>5198.28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7" t="s">
        <v>7</v>
      </c>
      <c r="B57" s="18" t="s">
        <v>87</v>
      </c>
      <c r="C57" s="47" t="s">
        <v>8</v>
      </c>
      <c r="D57" s="47">
        <v>1</v>
      </c>
      <c r="E57" s="49" t="s">
        <v>61</v>
      </c>
      <c r="F57" s="38">
        <v>0</v>
      </c>
      <c r="G57" s="38">
        <v>0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f t="shared" si="1"/>
        <v>33</v>
      </c>
      <c r="O57" s="38">
        <v>33</v>
      </c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7" t="s">
        <v>7</v>
      </c>
      <c r="B58" s="18" t="s">
        <v>88</v>
      </c>
      <c r="C58" s="47">
        <v>1</v>
      </c>
      <c r="D58" s="47">
        <v>4</v>
      </c>
      <c r="E58" s="49" t="s">
        <v>53</v>
      </c>
      <c r="F58" s="38">
        <v>27</v>
      </c>
      <c r="G58" s="38">
        <v>1040.4100000000001</v>
      </c>
      <c r="H58" s="38">
        <v>9</v>
      </c>
      <c r="I58" s="38">
        <v>835.92</v>
      </c>
      <c r="J58" s="38">
        <v>2</v>
      </c>
      <c r="K58" s="38">
        <v>51.84</v>
      </c>
      <c r="L58" s="38">
        <v>0</v>
      </c>
      <c r="M58" s="38">
        <v>0</v>
      </c>
      <c r="N58" s="38">
        <f t="shared" si="1"/>
        <v>1422.1899999999998</v>
      </c>
      <c r="O58" s="38">
        <v>3350.36</v>
      </c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7" t="s">
        <v>7</v>
      </c>
      <c r="B59" s="17" t="s">
        <v>89</v>
      </c>
      <c r="C59" s="47">
        <v>1</v>
      </c>
      <c r="D59" s="47">
        <v>4</v>
      </c>
      <c r="E59" s="49" t="s">
        <v>30</v>
      </c>
      <c r="F59" s="38">
        <v>9</v>
      </c>
      <c r="G59" s="38">
        <v>343</v>
      </c>
      <c r="H59" s="38">
        <v>10</v>
      </c>
      <c r="I59" s="38">
        <v>787.85</v>
      </c>
      <c r="J59" s="38">
        <v>13</v>
      </c>
      <c r="K59" s="38">
        <v>477.75</v>
      </c>
      <c r="L59" s="38">
        <v>28</v>
      </c>
      <c r="M59" s="38">
        <v>1383.11</v>
      </c>
      <c r="N59" s="38">
        <f t="shared" si="1"/>
        <v>2688.3700000000003</v>
      </c>
      <c r="O59" s="38">
        <v>5680.08</v>
      </c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7" t="s">
        <v>7</v>
      </c>
      <c r="B60" s="18" t="s">
        <v>90</v>
      </c>
      <c r="C60" s="47">
        <v>1</v>
      </c>
      <c r="D60" s="47">
        <v>5</v>
      </c>
      <c r="E60" s="49" t="s">
        <v>51</v>
      </c>
      <c r="F60" s="38">
        <v>8</v>
      </c>
      <c r="G60" s="38">
        <v>429</v>
      </c>
      <c r="H60" s="38">
        <v>5</v>
      </c>
      <c r="I60" s="38">
        <v>477.4</v>
      </c>
      <c r="J60" s="38">
        <v>36</v>
      </c>
      <c r="K60" s="38">
        <v>1286.98</v>
      </c>
      <c r="L60" s="38">
        <v>4</v>
      </c>
      <c r="M60" s="38">
        <v>251.6</v>
      </c>
      <c r="N60" s="38">
        <f t="shared" si="1"/>
        <v>2355.7399999999998</v>
      </c>
      <c r="O60" s="38">
        <v>4800.72</v>
      </c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7" t="s">
        <v>7</v>
      </c>
      <c r="B61" s="18" t="s">
        <v>91</v>
      </c>
      <c r="C61" s="47">
        <v>1</v>
      </c>
      <c r="D61" s="47">
        <v>1</v>
      </c>
      <c r="E61" s="49" t="s">
        <v>92</v>
      </c>
      <c r="F61" s="38">
        <v>0</v>
      </c>
      <c r="G61" s="38">
        <v>0</v>
      </c>
      <c r="H61" s="38">
        <v>0</v>
      </c>
      <c r="I61" s="38">
        <v>0</v>
      </c>
      <c r="J61" s="38">
        <v>2</v>
      </c>
      <c r="K61" s="38">
        <v>106.42</v>
      </c>
      <c r="L61" s="38">
        <v>5</v>
      </c>
      <c r="M61" s="38">
        <v>323</v>
      </c>
      <c r="N61" s="38">
        <f t="shared" si="1"/>
        <v>22.59999999999998</v>
      </c>
      <c r="O61" s="38">
        <v>452.02</v>
      </c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7" t="s">
        <v>7</v>
      </c>
      <c r="B62" s="18" t="s">
        <v>93</v>
      </c>
      <c r="C62" s="47">
        <v>1</v>
      </c>
      <c r="D62" s="47">
        <v>2</v>
      </c>
      <c r="E62" s="49" t="s">
        <v>94</v>
      </c>
      <c r="F62" s="38">
        <v>0</v>
      </c>
      <c r="G62" s="38">
        <v>0</v>
      </c>
      <c r="H62" s="38">
        <v>1</v>
      </c>
      <c r="I62" s="38">
        <v>111.72</v>
      </c>
      <c r="J62" s="38">
        <v>10</v>
      </c>
      <c r="K62" s="38">
        <v>456.74</v>
      </c>
      <c r="L62" s="38">
        <v>2</v>
      </c>
      <c r="M62" s="38">
        <v>125.25</v>
      </c>
      <c r="N62" s="38">
        <f t="shared" si="1"/>
        <v>1935.6599999999999</v>
      </c>
      <c r="O62" s="38">
        <v>2629.37</v>
      </c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7" t="s">
        <v>7</v>
      </c>
      <c r="B63" s="17" t="s">
        <v>95</v>
      </c>
      <c r="C63" s="47">
        <v>1</v>
      </c>
      <c r="D63" s="47">
        <v>4</v>
      </c>
      <c r="E63" s="49" t="s">
        <v>23</v>
      </c>
      <c r="F63" s="38">
        <v>19</v>
      </c>
      <c r="G63" s="38">
        <v>744.6</v>
      </c>
      <c r="H63" s="38">
        <v>1</v>
      </c>
      <c r="I63" s="38">
        <v>134.4</v>
      </c>
      <c r="J63" s="38">
        <v>88</v>
      </c>
      <c r="K63" s="38">
        <v>3828.46</v>
      </c>
      <c r="L63" s="38">
        <v>0</v>
      </c>
      <c r="M63" s="38">
        <v>0</v>
      </c>
      <c r="N63" s="38">
        <f t="shared" si="1"/>
        <v>3355.0100000000007</v>
      </c>
      <c r="O63" s="38">
        <v>8062.47</v>
      </c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7" t="s">
        <v>7</v>
      </c>
      <c r="B64" s="18" t="s">
        <v>96</v>
      </c>
      <c r="C64" s="47" t="s">
        <v>8</v>
      </c>
      <c r="D64" s="47">
        <v>2</v>
      </c>
      <c r="E64" s="49" t="s">
        <v>17</v>
      </c>
      <c r="F64" s="38">
        <v>3</v>
      </c>
      <c r="G64" s="38">
        <v>154.25</v>
      </c>
      <c r="H64" s="38">
        <v>1</v>
      </c>
      <c r="I64" s="38">
        <v>132</v>
      </c>
      <c r="J64" s="38">
        <v>0</v>
      </c>
      <c r="K64" s="38">
        <v>0</v>
      </c>
      <c r="L64" s="38">
        <v>0</v>
      </c>
      <c r="M64" s="38">
        <v>0</v>
      </c>
      <c r="N64" s="38">
        <f t="shared" si="1"/>
        <v>69.25</v>
      </c>
      <c r="O64" s="38">
        <v>355.5</v>
      </c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7" t="s">
        <v>7</v>
      </c>
      <c r="B65" s="17" t="s">
        <v>97</v>
      </c>
      <c r="C65" s="47">
        <v>1</v>
      </c>
      <c r="D65" s="47">
        <v>3</v>
      </c>
      <c r="E65" s="49" t="s">
        <v>44</v>
      </c>
      <c r="F65" s="38">
        <v>7</v>
      </c>
      <c r="G65" s="38">
        <v>397.72</v>
      </c>
      <c r="H65" s="38">
        <v>0</v>
      </c>
      <c r="I65" s="38">
        <v>0</v>
      </c>
      <c r="J65" s="38">
        <v>3</v>
      </c>
      <c r="K65" s="38">
        <v>102.96</v>
      </c>
      <c r="L65" s="38">
        <v>0</v>
      </c>
      <c r="M65" s="38">
        <v>0</v>
      </c>
      <c r="N65" s="38">
        <f t="shared" si="1"/>
        <v>2045.6299999999999</v>
      </c>
      <c r="O65" s="38">
        <v>2546.31</v>
      </c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7" t="s">
        <v>7</v>
      </c>
      <c r="B66" s="18" t="s">
        <v>98</v>
      </c>
      <c r="C66" s="47" t="s">
        <v>8</v>
      </c>
      <c r="D66" s="47">
        <v>3</v>
      </c>
      <c r="E66" s="49" t="s">
        <v>99</v>
      </c>
      <c r="F66" s="38">
        <v>0</v>
      </c>
      <c r="G66" s="38">
        <v>0</v>
      </c>
      <c r="H66" s="38">
        <v>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f t="shared" si="1"/>
        <v>1247.5899999999999</v>
      </c>
      <c r="O66" s="38">
        <v>1247.5899999999999</v>
      </c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7" t="s">
        <v>7</v>
      </c>
      <c r="B67" s="18" t="s">
        <v>100</v>
      </c>
      <c r="C67" s="47">
        <v>1</v>
      </c>
      <c r="D67" s="47">
        <v>1</v>
      </c>
      <c r="E67" s="49" t="s">
        <v>101</v>
      </c>
      <c r="F67" s="38">
        <v>9</v>
      </c>
      <c r="G67" s="38">
        <v>595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f t="shared" si="1"/>
        <v>45</v>
      </c>
      <c r="O67" s="38">
        <v>640</v>
      </c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7" t="s">
        <v>7</v>
      </c>
      <c r="B68" s="18" t="s">
        <v>102</v>
      </c>
      <c r="C68" s="47" t="s">
        <v>8</v>
      </c>
      <c r="D68" s="47">
        <v>1</v>
      </c>
      <c r="E68" s="49" t="s">
        <v>44</v>
      </c>
      <c r="F68" s="38">
        <v>7</v>
      </c>
      <c r="G68" s="38">
        <v>187.5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f t="shared" si="1"/>
        <v>495</v>
      </c>
      <c r="O68" s="38">
        <v>682.5</v>
      </c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7" t="s">
        <v>7</v>
      </c>
      <c r="B69" s="17" t="s">
        <v>103</v>
      </c>
      <c r="C69" s="47" t="s">
        <v>8</v>
      </c>
      <c r="D69" s="47">
        <v>1</v>
      </c>
      <c r="E69" s="49" t="s">
        <v>51</v>
      </c>
      <c r="F69" s="38">
        <v>0</v>
      </c>
      <c r="G69" s="38">
        <v>0</v>
      </c>
      <c r="H69" s="38">
        <v>0</v>
      </c>
      <c r="I69" s="38">
        <v>0</v>
      </c>
      <c r="J69" s="38">
        <v>0</v>
      </c>
      <c r="K69" s="38">
        <v>0</v>
      </c>
      <c r="L69" s="38">
        <v>0</v>
      </c>
      <c r="M69" s="38">
        <v>0</v>
      </c>
      <c r="N69" s="38">
        <f t="shared" si="1"/>
        <v>270</v>
      </c>
      <c r="O69" s="38">
        <v>270</v>
      </c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7" t="s">
        <v>7</v>
      </c>
      <c r="B70" s="18" t="s">
        <v>104</v>
      </c>
      <c r="C70" s="47" t="s">
        <v>8</v>
      </c>
      <c r="D70" s="47">
        <v>2</v>
      </c>
      <c r="E70" s="49" t="s">
        <v>101</v>
      </c>
      <c r="F70" s="38">
        <v>4</v>
      </c>
      <c r="G70" s="38">
        <v>145.44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f t="shared" ref="N70:N135" si="2">O70-M70-K70-I70-G70</f>
        <v>705.88000000000011</v>
      </c>
      <c r="O70" s="38">
        <v>851.32</v>
      </c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7" t="s">
        <v>7</v>
      </c>
      <c r="B71" s="18" t="s">
        <v>105</v>
      </c>
      <c r="C71" s="47" t="s">
        <v>8</v>
      </c>
      <c r="D71" s="47">
        <v>1</v>
      </c>
      <c r="E71" s="49" t="s">
        <v>106</v>
      </c>
      <c r="F71" s="38">
        <v>7</v>
      </c>
      <c r="G71" s="38">
        <v>49.79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f t="shared" si="2"/>
        <v>11.829999999999998</v>
      </c>
      <c r="O71" s="38">
        <v>61.62</v>
      </c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7" t="s">
        <v>7</v>
      </c>
      <c r="B72" s="18" t="s">
        <v>107</v>
      </c>
      <c r="C72" s="47" t="s">
        <v>8</v>
      </c>
      <c r="D72" s="47">
        <v>1</v>
      </c>
      <c r="E72" s="49" t="s">
        <v>108</v>
      </c>
      <c r="F72" s="38">
        <v>3</v>
      </c>
      <c r="G72" s="38">
        <v>37.159999999999997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f t="shared" si="2"/>
        <v>13.080000000000005</v>
      </c>
      <c r="O72" s="38">
        <v>50.24</v>
      </c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7" t="s">
        <v>7</v>
      </c>
      <c r="B73" s="17" t="s">
        <v>109</v>
      </c>
      <c r="C73" s="47" t="s">
        <v>8</v>
      </c>
      <c r="D73" s="47">
        <v>1</v>
      </c>
      <c r="E73" s="49" t="s">
        <v>67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f t="shared" si="2"/>
        <v>258.26</v>
      </c>
      <c r="O73" s="38">
        <v>258.26</v>
      </c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7" t="s">
        <v>7</v>
      </c>
      <c r="B74" s="18" t="s">
        <v>110</v>
      </c>
      <c r="C74" s="47">
        <v>1</v>
      </c>
      <c r="D74" s="47">
        <v>4</v>
      </c>
      <c r="E74" s="49" t="s">
        <v>25</v>
      </c>
      <c r="F74" s="38">
        <v>3</v>
      </c>
      <c r="G74" s="38">
        <v>137.5</v>
      </c>
      <c r="H74" s="38">
        <v>0</v>
      </c>
      <c r="I74" s="38">
        <v>0</v>
      </c>
      <c r="J74" s="38">
        <v>0</v>
      </c>
      <c r="K74" s="38">
        <v>0</v>
      </c>
      <c r="L74" s="38">
        <v>13</v>
      </c>
      <c r="M74" s="38">
        <v>830.65</v>
      </c>
      <c r="N74" s="38">
        <f t="shared" si="2"/>
        <v>1097.9499999999998</v>
      </c>
      <c r="O74" s="38">
        <v>2066.1</v>
      </c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7" t="s">
        <v>7</v>
      </c>
      <c r="B75" s="18" t="s">
        <v>111</v>
      </c>
      <c r="C75" s="47" t="s">
        <v>8</v>
      </c>
      <c r="D75" s="47">
        <v>1</v>
      </c>
      <c r="E75" s="49" t="s">
        <v>25</v>
      </c>
      <c r="F75" s="38">
        <v>0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0</v>
      </c>
      <c r="M75" s="38">
        <v>0</v>
      </c>
      <c r="N75" s="38">
        <f t="shared" si="2"/>
        <v>97.97</v>
      </c>
      <c r="O75" s="38">
        <v>97.97</v>
      </c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7" t="s">
        <v>7</v>
      </c>
      <c r="B76" s="17" t="s">
        <v>112</v>
      </c>
      <c r="C76" s="47" t="s">
        <v>8</v>
      </c>
      <c r="D76" s="47">
        <v>2</v>
      </c>
      <c r="E76" s="49" t="s">
        <v>19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f t="shared" si="2"/>
        <v>664.16</v>
      </c>
      <c r="O76" s="38">
        <v>664.16</v>
      </c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7" t="s">
        <v>7</v>
      </c>
      <c r="B77" s="18" t="s">
        <v>113</v>
      </c>
      <c r="C77" s="47" t="s">
        <v>8</v>
      </c>
      <c r="D77" s="47">
        <v>2</v>
      </c>
      <c r="E77" s="49" t="s">
        <v>11</v>
      </c>
      <c r="F77" s="38">
        <v>5</v>
      </c>
      <c r="G77" s="38">
        <v>94.22</v>
      </c>
      <c r="H77" s="38">
        <v>0</v>
      </c>
      <c r="I77" s="38">
        <v>0</v>
      </c>
      <c r="J77" s="38">
        <v>0</v>
      </c>
      <c r="K77" s="38">
        <v>0</v>
      </c>
      <c r="L77" s="38">
        <v>0</v>
      </c>
      <c r="M77" s="38">
        <v>0</v>
      </c>
      <c r="N77" s="38">
        <f t="shared" si="2"/>
        <v>76.81</v>
      </c>
      <c r="O77" s="38">
        <v>171.03</v>
      </c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7" t="s">
        <v>7</v>
      </c>
      <c r="B78" s="18" t="s">
        <v>114</v>
      </c>
      <c r="C78" s="47" t="s">
        <v>8</v>
      </c>
      <c r="D78" s="47">
        <v>1</v>
      </c>
      <c r="E78" s="49" t="s">
        <v>246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f t="shared" si="2"/>
        <v>163.80000000000001</v>
      </c>
      <c r="O78" s="38">
        <v>163.80000000000001</v>
      </c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7" t="s">
        <v>7</v>
      </c>
      <c r="B79" s="18" t="s">
        <v>115</v>
      </c>
      <c r="C79" s="47" t="s">
        <v>8</v>
      </c>
      <c r="D79" s="47">
        <v>1</v>
      </c>
      <c r="E79" s="49" t="s">
        <v>30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f t="shared" si="2"/>
        <v>54.52</v>
      </c>
      <c r="O79" s="38">
        <v>54.52</v>
      </c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7" t="s">
        <v>7</v>
      </c>
      <c r="B80" s="17" t="s">
        <v>116</v>
      </c>
      <c r="C80" s="47" t="s">
        <v>8</v>
      </c>
      <c r="D80" s="47">
        <v>1</v>
      </c>
      <c r="E80" s="49" t="s">
        <v>117</v>
      </c>
      <c r="F80" s="38">
        <v>0</v>
      </c>
      <c r="G80" s="38">
        <v>0</v>
      </c>
      <c r="H80" s="38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f t="shared" si="2"/>
        <v>105.8</v>
      </c>
      <c r="O80" s="38">
        <v>105.8</v>
      </c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s="34" customFormat="1" x14ac:dyDescent="0.2">
      <c r="A81" s="39"/>
      <c r="B81" s="39" t="s">
        <v>278</v>
      </c>
      <c r="C81" s="50" t="s">
        <v>239</v>
      </c>
      <c r="D81" s="50">
        <v>1</v>
      </c>
      <c r="E81" s="51" t="s">
        <v>272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38">
        <f t="shared" si="2"/>
        <v>21</v>
      </c>
      <c r="O81" s="40">
        <v>21</v>
      </c>
      <c r="P81" s="33"/>
    </row>
    <row r="82" spans="1:26" x14ac:dyDescent="0.2">
      <c r="A82" s="17" t="s">
        <v>7</v>
      </c>
      <c r="B82" s="18" t="s">
        <v>118</v>
      </c>
      <c r="C82" s="47" t="s">
        <v>8</v>
      </c>
      <c r="D82" s="47">
        <v>4</v>
      </c>
      <c r="E82" s="49" t="s">
        <v>119</v>
      </c>
      <c r="F82" s="38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f t="shared" si="2"/>
        <v>2019.5650000000001</v>
      </c>
      <c r="O82" s="38">
        <v>2019.5650000000001</v>
      </c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7" t="s">
        <v>7</v>
      </c>
      <c r="B83" s="18" t="s">
        <v>120</v>
      </c>
      <c r="C83" s="47">
        <v>2</v>
      </c>
      <c r="D83" s="47">
        <v>3</v>
      </c>
      <c r="E83" s="49" t="s">
        <v>119</v>
      </c>
      <c r="F83" s="38">
        <v>29</v>
      </c>
      <c r="G83" s="38">
        <v>2038.81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f t="shared" si="2"/>
        <v>625.65000000000009</v>
      </c>
      <c r="O83" s="38">
        <v>2664.46</v>
      </c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7" t="s">
        <v>7</v>
      </c>
      <c r="B84" s="17" t="s">
        <v>121</v>
      </c>
      <c r="C84" s="47">
        <v>1</v>
      </c>
      <c r="D84" s="47">
        <v>8</v>
      </c>
      <c r="E84" s="49" t="s">
        <v>122</v>
      </c>
      <c r="F84" s="38">
        <v>0</v>
      </c>
      <c r="G84" s="38">
        <v>0</v>
      </c>
      <c r="H84" s="38">
        <v>0</v>
      </c>
      <c r="I84" s="38">
        <v>0</v>
      </c>
      <c r="J84" s="38">
        <v>0</v>
      </c>
      <c r="K84" s="38">
        <v>0</v>
      </c>
      <c r="L84" s="38">
        <v>0</v>
      </c>
      <c r="M84" s="38">
        <v>0</v>
      </c>
      <c r="N84" s="38">
        <f t="shared" si="2"/>
        <v>4806.7</v>
      </c>
      <c r="O84" s="38">
        <v>4806.7</v>
      </c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7" t="s">
        <v>7</v>
      </c>
      <c r="B85" s="18" t="s">
        <v>258</v>
      </c>
      <c r="C85" s="47" t="s">
        <v>8</v>
      </c>
      <c r="D85" s="47">
        <v>1</v>
      </c>
      <c r="E85" s="49" t="s">
        <v>123</v>
      </c>
      <c r="F85" s="38">
        <v>0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0</v>
      </c>
      <c r="M85" s="38">
        <v>0</v>
      </c>
      <c r="N85" s="38">
        <f t="shared" si="2"/>
        <v>75.599999999999994</v>
      </c>
      <c r="O85" s="38">
        <v>75.599999999999994</v>
      </c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7" t="s">
        <v>7</v>
      </c>
      <c r="B86" s="18" t="s">
        <v>124</v>
      </c>
      <c r="C86" s="47" t="s">
        <v>8</v>
      </c>
      <c r="D86" s="47">
        <v>1</v>
      </c>
      <c r="E86" s="49" t="s">
        <v>123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8">
        <v>0</v>
      </c>
      <c r="M86" s="38">
        <v>0</v>
      </c>
      <c r="N86" s="38">
        <f t="shared" si="2"/>
        <v>75.599999999999994</v>
      </c>
      <c r="O86" s="38">
        <v>75.599999999999994</v>
      </c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7" t="s">
        <v>7</v>
      </c>
      <c r="B87" s="18" t="s">
        <v>125</v>
      </c>
      <c r="C87" s="47" t="s">
        <v>8</v>
      </c>
      <c r="D87" s="47">
        <v>1</v>
      </c>
      <c r="E87" s="49" t="s">
        <v>123</v>
      </c>
      <c r="F87" s="38">
        <v>0</v>
      </c>
      <c r="G87" s="38">
        <v>0</v>
      </c>
      <c r="H87" s="38">
        <v>0</v>
      </c>
      <c r="I87" s="38">
        <v>0</v>
      </c>
      <c r="J87" s="38">
        <v>0</v>
      </c>
      <c r="K87" s="38">
        <v>0</v>
      </c>
      <c r="L87" s="38">
        <v>0</v>
      </c>
      <c r="M87" s="38">
        <v>0</v>
      </c>
      <c r="N87" s="38">
        <f t="shared" si="2"/>
        <v>43.2</v>
      </c>
      <c r="O87" s="38">
        <v>43.2</v>
      </c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7" t="s">
        <v>7</v>
      </c>
      <c r="B88" s="17" t="s">
        <v>126</v>
      </c>
      <c r="C88" s="47" t="s">
        <v>8</v>
      </c>
      <c r="D88" s="47">
        <v>1</v>
      </c>
      <c r="E88" s="49" t="s">
        <v>123</v>
      </c>
      <c r="F88" s="38">
        <v>0</v>
      </c>
      <c r="G88" s="3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0</v>
      </c>
      <c r="M88" s="38">
        <v>0</v>
      </c>
      <c r="N88" s="38">
        <f t="shared" si="2"/>
        <v>43.2</v>
      </c>
      <c r="O88" s="38">
        <v>43.2</v>
      </c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7" t="s">
        <v>7</v>
      </c>
      <c r="B89" s="18" t="s">
        <v>127</v>
      </c>
      <c r="C89" s="47" t="s">
        <v>8</v>
      </c>
      <c r="D89" s="47">
        <v>1</v>
      </c>
      <c r="E89" s="49" t="s">
        <v>123</v>
      </c>
      <c r="F89" s="38">
        <v>0</v>
      </c>
      <c r="G89" s="38">
        <v>0</v>
      </c>
      <c r="H89" s="38">
        <v>0</v>
      </c>
      <c r="I89" s="38">
        <v>0</v>
      </c>
      <c r="J89" s="38">
        <v>0</v>
      </c>
      <c r="K89" s="38">
        <v>0</v>
      </c>
      <c r="L89" s="38">
        <v>0</v>
      </c>
      <c r="M89" s="38">
        <v>0</v>
      </c>
      <c r="N89" s="38">
        <f t="shared" si="2"/>
        <v>43.2</v>
      </c>
      <c r="O89" s="38">
        <v>43.2</v>
      </c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7" t="s">
        <v>7</v>
      </c>
      <c r="B90" s="18" t="s">
        <v>128</v>
      </c>
      <c r="C90" s="47" t="s">
        <v>8</v>
      </c>
      <c r="D90" s="47">
        <v>1</v>
      </c>
      <c r="E90" s="49" t="s">
        <v>123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8">
        <v>0</v>
      </c>
      <c r="L90" s="38">
        <v>0</v>
      </c>
      <c r="M90" s="38">
        <v>0</v>
      </c>
      <c r="N90" s="38">
        <f t="shared" si="2"/>
        <v>64.64</v>
      </c>
      <c r="O90" s="38">
        <v>64.64</v>
      </c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7" t="s">
        <v>7</v>
      </c>
      <c r="B91" s="17" t="s">
        <v>129</v>
      </c>
      <c r="C91" s="47" t="s">
        <v>8</v>
      </c>
      <c r="D91" s="47">
        <v>1</v>
      </c>
      <c r="E91" s="49" t="s">
        <v>123</v>
      </c>
      <c r="F91" s="38">
        <v>0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>
        <v>0</v>
      </c>
      <c r="M91" s="38">
        <v>0</v>
      </c>
      <c r="N91" s="38">
        <f t="shared" si="2"/>
        <v>64.64</v>
      </c>
      <c r="O91" s="38">
        <v>64.64</v>
      </c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7" t="s">
        <v>7</v>
      </c>
      <c r="B92" s="18" t="s">
        <v>130</v>
      </c>
      <c r="C92" s="47" t="s">
        <v>8</v>
      </c>
      <c r="D92" s="47">
        <v>1</v>
      </c>
      <c r="E92" s="49" t="s">
        <v>123</v>
      </c>
      <c r="F92" s="38">
        <v>0</v>
      </c>
      <c r="G92" s="38">
        <v>0</v>
      </c>
      <c r="H92" s="38">
        <v>0</v>
      </c>
      <c r="I92" s="38">
        <v>0</v>
      </c>
      <c r="J92" s="38">
        <v>0</v>
      </c>
      <c r="K92" s="38">
        <v>0</v>
      </c>
      <c r="L92" s="38">
        <v>0</v>
      </c>
      <c r="M92" s="38">
        <v>0</v>
      </c>
      <c r="N92" s="38">
        <f t="shared" si="2"/>
        <v>64.64</v>
      </c>
      <c r="O92" s="38">
        <v>64.64</v>
      </c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7" t="s">
        <v>7</v>
      </c>
      <c r="B93" s="18" t="s">
        <v>131</v>
      </c>
      <c r="C93" s="47">
        <v>1</v>
      </c>
      <c r="D93" s="47">
        <v>5</v>
      </c>
      <c r="E93" s="49" t="s">
        <v>132</v>
      </c>
      <c r="F93" s="38">
        <v>1</v>
      </c>
      <c r="G93" s="38">
        <v>30.42</v>
      </c>
      <c r="H93" s="38">
        <v>26</v>
      </c>
      <c r="I93" s="38">
        <v>1029.5999999999999</v>
      </c>
      <c r="J93" s="38">
        <v>0</v>
      </c>
      <c r="K93" s="38">
        <v>0</v>
      </c>
      <c r="L93" s="38">
        <v>0</v>
      </c>
      <c r="M93" s="38">
        <v>0</v>
      </c>
      <c r="N93" s="38">
        <f t="shared" si="2"/>
        <v>5394.7000000000007</v>
      </c>
      <c r="O93" s="38">
        <v>6454.72</v>
      </c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7" t="s">
        <v>7</v>
      </c>
      <c r="B94" s="18" t="s">
        <v>133</v>
      </c>
      <c r="C94" s="47">
        <v>1</v>
      </c>
      <c r="D94" s="47">
        <v>2</v>
      </c>
      <c r="E94" s="49" t="s">
        <v>94</v>
      </c>
      <c r="F94" s="38">
        <v>0</v>
      </c>
      <c r="G94" s="38">
        <v>0</v>
      </c>
      <c r="H94" s="38">
        <v>0</v>
      </c>
      <c r="I94" s="38">
        <v>0</v>
      </c>
      <c r="J94" s="38">
        <v>0</v>
      </c>
      <c r="K94" s="38">
        <v>0</v>
      </c>
      <c r="L94" s="38">
        <v>1</v>
      </c>
      <c r="M94" s="38">
        <v>87.2</v>
      </c>
      <c r="N94" s="38">
        <f t="shared" si="2"/>
        <v>4608.71</v>
      </c>
      <c r="O94" s="38">
        <v>4695.91</v>
      </c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7" t="s">
        <v>7</v>
      </c>
      <c r="B95" s="17" t="s">
        <v>134</v>
      </c>
      <c r="C95" s="47">
        <v>1</v>
      </c>
      <c r="D95" s="47">
        <v>7</v>
      </c>
      <c r="E95" s="49" t="s">
        <v>92</v>
      </c>
      <c r="F95" s="38">
        <v>22</v>
      </c>
      <c r="G95" s="38">
        <v>1198.6300000000001</v>
      </c>
      <c r="H95" s="38">
        <v>10</v>
      </c>
      <c r="I95" s="38">
        <v>910.64</v>
      </c>
      <c r="J95" s="38">
        <v>1</v>
      </c>
      <c r="K95" s="38">
        <v>51.84</v>
      </c>
      <c r="L95" s="38">
        <v>2</v>
      </c>
      <c r="M95" s="38">
        <v>103.68</v>
      </c>
      <c r="N95" s="38">
        <f t="shared" si="2"/>
        <v>5961.119999999999</v>
      </c>
      <c r="O95" s="38">
        <v>8225.91</v>
      </c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7" t="s">
        <v>7</v>
      </c>
      <c r="B96" s="18" t="s">
        <v>135</v>
      </c>
      <c r="C96" s="47">
        <v>2</v>
      </c>
      <c r="D96" s="47">
        <v>10</v>
      </c>
      <c r="E96" s="49" t="s">
        <v>108</v>
      </c>
      <c r="F96" s="38">
        <v>0</v>
      </c>
      <c r="G96" s="38">
        <v>0</v>
      </c>
      <c r="H96" s="38">
        <v>0</v>
      </c>
      <c r="I96" s="38">
        <v>0</v>
      </c>
      <c r="J96" s="38">
        <v>0</v>
      </c>
      <c r="K96" s="38">
        <v>0</v>
      </c>
      <c r="L96" s="38">
        <v>0</v>
      </c>
      <c r="M96" s="38">
        <v>0</v>
      </c>
      <c r="N96" s="38">
        <f t="shared" si="2"/>
        <v>13732.77</v>
      </c>
      <c r="O96" s="38">
        <v>13732.77</v>
      </c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7" t="s">
        <v>7</v>
      </c>
      <c r="B97" s="18" t="s">
        <v>136</v>
      </c>
      <c r="C97" s="47">
        <v>2</v>
      </c>
      <c r="D97" s="47">
        <v>2</v>
      </c>
      <c r="E97" s="49" t="s">
        <v>94</v>
      </c>
      <c r="F97" s="38">
        <v>0</v>
      </c>
      <c r="G97" s="38">
        <v>0</v>
      </c>
      <c r="H97" s="38">
        <v>0</v>
      </c>
      <c r="I97" s="38">
        <v>0</v>
      </c>
      <c r="J97" s="38">
        <v>0</v>
      </c>
      <c r="K97" s="38">
        <v>0</v>
      </c>
      <c r="L97" s="38">
        <v>5</v>
      </c>
      <c r="M97" s="38">
        <v>888.89</v>
      </c>
      <c r="N97" s="38">
        <f t="shared" si="2"/>
        <v>516.79000000000008</v>
      </c>
      <c r="O97" s="38">
        <v>1405.68</v>
      </c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7" t="s">
        <v>7</v>
      </c>
      <c r="B98" s="17" t="s">
        <v>137</v>
      </c>
      <c r="C98" s="47">
        <v>1</v>
      </c>
      <c r="D98" s="47">
        <v>2</v>
      </c>
      <c r="E98" s="49" t="s">
        <v>108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f t="shared" si="2"/>
        <v>2415.2800000000002</v>
      </c>
      <c r="O98" s="38">
        <v>2415.2800000000002</v>
      </c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7" t="s">
        <v>7</v>
      </c>
      <c r="B99" s="18" t="s">
        <v>138</v>
      </c>
      <c r="C99" s="47" t="s">
        <v>8</v>
      </c>
      <c r="D99" s="47">
        <v>1</v>
      </c>
      <c r="E99" s="49" t="s">
        <v>94</v>
      </c>
      <c r="F99" s="38">
        <v>0</v>
      </c>
      <c r="G99" s="38">
        <v>0</v>
      </c>
      <c r="H99" s="38">
        <v>0</v>
      </c>
      <c r="I99" s="38">
        <v>0</v>
      </c>
      <c r="J99" s="38">
        <v>0</v>
      </c>
      <c r="K99" s="38">
        <v>0</v>
      </c>
      <c r="L99" s="38">
        <v>0</v>
      </c>
      <c r="M99" s="38">
        <v>0</v>
      </c>
      <c r="N99" s="38">
        <f t="shared" si="2"/>
        <v>147</v>
      </c>
      <c r="O99" s="38">
        <v>147</v>
      </c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7" t="s">
        <v>7</v>
      </c>
      <c r="B100" s="18" t="s">
        <v>139</v>
      </c>
      <c r="C100" s="47">
        <v>1</v>
      </c>
      <c r="D100" s="47">
        <v>3</v>
      </c>
      <c r="E100" s="49" t="s">
        <v>108</v>
      </c>
      <c r="F100" s="38">
        <v>5</v>
      </c>
      <c r="G100" s="38">
        <v>406.49</v>
      </c>
      <c r="H100" s="38">
        <v>0</v>
      </c>
      <c r="I100" s="38">
        <v>0</v>
      </c>
      <c r="J100" s="38">
        <v>0</v>
      </c>
      <c r="K100" s="38">
        <v>0</v>
      </c>
      <c r="L100" s="38">
        <v>0</v>
      </c>
      <c r="M100" s="38">
        <v>0</v>
      </c>
      <c r="N100" s="38">
        <f t="shared" si="2"/>
        <v>2504.66</v>
      </c>
      <c r="O100" s="38">
        <v>2911.15</v>
      </c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7" t="s">
        <v>7</v>
      </c>
      <c r="B101" s="18" t="s">
        <v>140</v>
      </c>
      <c r="C101" s="47" t="s">
        <v>8</v>
      </c>
      <c r="D101" s="47">
        <v>2</v>
      </c>
      <c r="E101" s="49" t="s">
        <v>33</v>
      </c>
      <c r="F101" s="38">
        <v>2</v>
      </c>
      <c r="G101" s="38">
        <v>97.68</v>
      </c>
      <c r="H101" s="38">
        <v>0</v>
      </c>
      <c r="I101" s="38">
        <v>0</v>
      </c>
      <c r="J101" s="38">
        <v>2</v>
      </c>
      <c r="K101" s="38">
        <v>97.74</v>
      </c>
      <c r="L101" s="38">
        <v>2</v>
      </c>
      <c r="M101" s="38">
        <v>87.72</v>
      </c>
      <c r="N101" s="38">
        <f t="shared" si="2"/>
        <v>28.179999999999993</v>
      </c>
      <c r="O101" s="38">
        <v>311.32</v>
      </c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7" t="s">
        <v>7</v>
      </c>
      <c r="B102" s="18" t="s">
        <v>142</v>
      </c>
      <c r="C102" s="47">
        <v>2</v>
      </c>
      <c r="D102" s="47">
        <v>9</v>
      </c>
      <c r="E102" s="49" t="s">
        <v>143</v>
      </c>
      <c r="F102" s="38">
        <v>0</v>
      </c>
      <c r="G102" s="3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0</v>
      </c>
      <c r="M102" s="38">
        <v>0</v>
      </c>
      <c r="N102" s="38">
        <f t="shared" si="2"/>
        <v>26548.86</v>
      </c>
      <c r="O102" s="38">
        <v>26548.86</v>
      </c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7" t="s">
        <v>7</v>
      </c>
      <c r="B103" s="18" t="s">
        <v>144</v>
      </c>
      <c r="C103" s="47">
        <v>1</v>
      </c>
      <c r="D103" s="47">
        <v>17</v>
      </c>
      <c r="E103" s="49" t="s">
        <v>145</v>
      </c>
      <c r="F103" s="38">
        <v>105</v>
      </c>
      <c r="G103" s="38">
        <v>6472.62</v>
      </c>
      <c r="H103" s="38">
        <v>21</v>
      </c>
      <c r="I103" s="38">
        <v>2261.4299999999998</v>
      </c>
      <c r="J103" s="38">
        <v>84</v>
      </c>
      <c r="K103" s="38">
        <v>3891.58</v>
      </c>
      <c r="L103" s="38">
        <v>0</v>
      </c>
      <c r="M103" s="38">
        <v>0</v>
      </c>
      <c r="N103" s="38">
        <f t="shared" si="2"/>
        <v>24651.05</v>
      </c>
      <c r="O103" s="38">
        <v>37276.68</v>
      </c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7" t="s">
        <v>7</v>
      </c>
      <c r="B104" s="17" t="s">
        <v>146</v>
      </c>
      <c r="C104" s="47" t="s">
        <v>8</v>
      </c>
      <c r="D104" s="47">
        <v>1</v>
      </c>
      <c r="E104" s="49" t="s">
        <v>145</v>
      </c>
      <c r="F104" s="38">
        <v>0</v>
      </c>
      <c r="G104" s="38">
        <v>0</v>
      </c>
      <c r="H104" s="38">
        <v>0</v>
      </c>
      <c r="I104" s="38">
        <v>0</v>
      </c>
      <c r="J104" s="38">
        <v>0</v>
      </c>
      <c r="K104" s="38">
        <v>0</v>
      </c>
      <c r="L104" s="38">
        <v>0</v>
      </c>
      <c r="M104" s="38">
        <v>0</v>
      </c>
      <c r="N104" s="38">
        <f t="shared" si="2"/>
        <v>25.92</v>
      </c>
      <c r="O104" s="38">
        <v>25.92</v>
      </c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7" t="s">
        <v>7</v>
      </c>
      <c r="B105" s="18" t="s">
        <v>147</v>
      </c>
      <c r="C105" s="47" t="s">
        <v>8</v>
      </c>
      <c r="D105" s="47">
        <v>3</v>
      </c>
      <c r="E105" s="49" t="s">
        <v>106</v>
      </c>
      <c r="F105" s="38">
        <v>2</v>
      </c>
      <c r="G105" s="38">
        <v>121.68</v>
      </c>
      <c r="H105" s="38">
        <v>1</v>
      </c>
      <c r="I105" s="38">
        <v>60.84</v>
      </c>
      <c r="J105" s="38">
        <v>6</v>
      </c>
      <c r="K105" s="38">
        <v>204.73</v>
      </c>
      <c r="L105" s="38">
        <v>7</v>
      </c>
      <c r="M105" s="38">
        <v>425.88</v>
      </c>
      <c r="N105" s="38">
        <f t="shared" si="2"/>
        <v>922.13000000000011</v>
      </c>
      <c r="O105" s="38">
        <v>1735.26</v>
      </c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7" t="s">
        <v>7</v>
      </c>
      <c r="B106" s="18" t="s">
        <v>148</v>
      </c>
      <c r="C106" s="47" t="s">
        <v>8</v>
      </c>
      <c r="D106" s="47">
        <v>1</v>
      </c>
      <c r="E106" s="49" t="s">
        <v>106</v>
      </c>
      <c r="F106" s="38">
        <v>2</v>
      </c>
      <c r="G106" s="38">
        <v>7.91</v>
      </c>
      <c r="H106" s="38">
        <v>0</v>
      </c>
      <c r="I106" s="38">
        <v>0</v>
      </c>
      <c r="J106" s="38">
        <v>0</v>
      </c>
      <c r="K106" s="38">
        <v>0</v>
      </c>
      <c r="L106" s="38">
        <v>0</v>
      </c>
      <c r="M106" s="38">
        <v>0</v>
      </c>
      <c r="N106" s="38">
        <f t="shared" si="2"/>
        <v>0</v>
      </c>
      <c r="O106" s="38">
        <v>7.91</v>
      </c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7" t="s">
        <v>7</v>
      </c>
      <c r="B107" s="18" t="s">
        <v>149</v>
      </c>
      <c r="C107" s="47" t="s">
        <v>8</v>
      </c>
      <c r="D107" s="47">
        <v>1</v>
      </c>
      <c r="E107" s="49" t="s">
        <v>106</v>
      </c>
      <c r="F107" s="38">
        <v>0</v>
      </c>
      <c r="G107" s="38">
        <v>0</v>
      </c>
      <c r="H107" s="38">
        <v>0</v>
      </c>
      <c r="I107" s="38">
        <v>0</v>
      </c>
      <c r="J107" s="38">
        <v>0</v>
      </c>
      <c r="K107" s="38">
        <v>0</v>
      </c>
      <c r="L107" s="38">
        <v>0</v>
      </c>
      <c r="M107" s="38">
        <v>0</v>
      </c>
      <c r="N107" s="38">
        <f t="shared" si="2"/>
        <v>58</v>
      </c>
      <c r="O107" s="38">
        <v>58</v>
      </c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7" t="s">
        <v>7</v>
      </c>
      <c r="B108" s="17" t="s">
        <v>150</v>
      </c>
      <c r="C108" s="47" t="s">
        <v>8</v>
      </c>
      <c r="D108" s="47">
        <v>3</v>
      </c>
      <c r="E108" s="49" t="s">
        <v>117</v>
      </c>
      <c r="F108" s="38">
        <v>0</v>
      </c>
      <c r="G108" s="38">
        <v>0</v>
      </c>
      <c r="H108" s="38">
        <v>0</v>
      </c>
      <c r="I108" s="38">
        <v>0</v>
      </c>
      <c r="J108" s="38">
        <v>0</v>
      </c>
      <c r="K108" s="38">
        <v>0</v>
      </c>
      <c r="L108" s="38">
        <v>0</v>
      </c>
      <c r="M108" s="38">
        <v>0</v>
      </c>
      <c r="N108" s="38">
        <f t="shared" si="2"/>
        <v>1685.2</v>
      </c>
      <c r="O108" s="38">
        <v>1685.2</v>
      </c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7" t="s">
        <v>7</v>
      </c>
      <c r="B109" s="18" t="s">
        <v>151</v>
      </c>
      <c r="C109" s="47">
        <v>1</v>
      </c>
      <c r="D109" s="47">
        <v>5</v>
      </c>
      <c r="E109" s="49" t="s">
        <v>152</v>
      </c>
      <c r="F109" s="38">
        <v>19</v>
      </c>
      <c r="G109" s="38">
        <v>985.69</v>
      </c>
      <c r="H109" s="38">
        <v>20</v>
      </c>
      <c r="I109" s="38">
        <v>1803.44</v>
      </c>
      <c r="J109" s="38">
        <v>12</v>
      </c>
      <c r="K109" s="38">
        <v>434.74</v>
      </c>
      <c r="L109" s="38">
        <v>11</v>
      </c>
      <c r="M109" s="38">
        <v>920.1</v>
      </c>
      <c r="N109" s="38">
        <f t="shared" si="2"/>
        <v>3353.6099999999992</v>
      </c>
      <c r="O109" s="38">
        <v>7497.58</v>
      </c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7" t="s">
        <v>7</v>
      </c>
      <c r="B110" s="18" t="s">
        <v>153</v>
      </c>
      <c r="C110" s="47" t="s">
        <v>8</v>
      </c>
      <c r="D110" s="47">
        <v>1</v>
      </c>
      <c r="E110" s="49" t="s">
        <v>152</v>
      </c>
      <c r="F110" s="38">
        <v>0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5</v>
      </c>
      <c r="M110" s="38">
        <v>190</v>
      </c>
      <c r="N110" s="38">
        <f t="shared" si="2"/>
        <v>0</v>
      </c>
      <c r="O110" s="38">
        <v>190</v>
      </c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7" t="s">
        <v>7</v>
      </c>
      <c r="B111" s="18" t="s">
        <v>154</v>
      </c>
      <c r="C111" s="47">
        <v>1</v>
      </c>
      <c r="D111" s="47">
        <v>5</v>
      </c>
      <c r="E111" s="49" t="s">
        <v>155</v>
      </c>
      <c r="F111" s="38">
        <v>14</v>
      </c>
      <c r="G111" s="38">
        <v>1196.47</v>
      </c>
      <c r="H111" s="38">
        <v>26</v>
      </c>
      <c r="I111" s="38">
        <v>1774.24</v>
      </c>
      <c r="J111" s="38">
        <v>29</v>
      </c>
      <c r="K111" s="38">
        <v>977.1</v>
      </c>
      <c r="L111" s="38">
        <v>1</v>
      </c>
      <c r="M111" s="38">
        <v>40.130000000000003</v>
      </c>
      <c r="N111" s="38">
        <f t="shared" si="2"/>
        <v>4246.21</v>
      </c>
      <c r="O111" s="38">
        <v>8234.15</v>
      </c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7" t="s">
        <v>7</v>
      </c>
      <c r="B112" s="19" t="s">
        <v>240</v>
      </c>
      <c r="C112" s="47">
        <v>2</v>
      </c>
      <c r="D112" s="47">
        <v>5</v>
      </c>
      <c r="E112" s="49" t="s">
        <v>241</v>
      </c>
      <c r="F112" s="38">
        <v>15</v>
      </c>
      <c r="G112" s="38">
        <v>488.89</v>
      </c>
      <c r="H112" s="38">
        <v>4</v>
      </c>
      <c r="I112" s="38">
        <v>286.74</v>
      </c>
      <c r="J112" s="38">
        <v>24</v>
      </c>
      <c r="K112" s="38">
        <v>1322.56</v>
      </c>
      <c r="L112" s="38">
        <v>15</v>
      </c>
      <c r="M112" s="38">
        <v>825.85</v>
      </c>
      <c r="N112" s="38">
        <f t="shared" si="2"/>
        <v>6202.1500000000005</v>
      </c>
      <c r="O112" s="38">
        <v>9126.19</v>
      </c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7" t="s">
        <v>7</v>
      </c>
      <c r="B113" s="18" t="s">
        <v>156</v>
      </c>
      <c r="C113" s="47" t="s">
        <v>8</v>
      </c>
      <c r="D113" s="47">
        <v>8</v>
      </c>
      <c r="E113" s="49" t="s">
        <v>157</v>
      </c>
      <c r="F113" s="38">
        <v>23</v>
      </c>
      <c r="G113" s="38">
        <v>800.46</v>
      </c>
      <c r="H113" s="38">
        <v>17</v>
      </c>
      <c r="I113" s="38">
        <v>1104.23</v>
      </c>
      <c r="J113" s="38">
        <v>54</v>
      </c>
      <c r="K113" s="38">
        <v>2910.01</v>
      </c>
      <c r="L113" s="38">
        <v>13</v>
      </c>
      <c r="M113" s="38">
        <v>692.69</v>
      </c>
      <c r="N113" s="38">
        <f t="shared" si="2"/>
        <v>6283.61</v>
      </c>
      <c r="O113" s="38">
        <v>11791</v>
      </c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7" t="s">
        <v>7</v>
      </c>
      <c r="B114" s="18" t="s">
        <v>158</v>
      </c>
      <c r="C114" s="47" t="s">
        <v>8</v>
      </c>
      <c r="D114" s="47">
        <v>8</v>
      </c>
      <c r="E114" s="49" t="s">
        <v>159</v>
      </c>
      <c r="F114" s="38">
        <v>33</v>
      </c>
      <c r="G114" s="38">
        <v>1251.74</v>
      </c>
      <c r="H114" s="38">
        <v>26</v>
      </c>
      <c r="I114" s="38">
        <v>2145.84</v>
      </c>
      <c r="J114" s="38">
        <v>5</v>
      </c>
      <c r="K114" s="38">
        <v>217.6</v>
      </c>
      <c r="L114" s="38">
        <v>8</v>
      </c>
      <c r="M114" s="38">
        <v>649.6</v>
      </c>
      <c r="N114" s="38">
        <f t="shared" si="2"/>
        <v>6235.2199999999993</v>
      </c>
      <c r="O114" s="38">
        <v>10500</v>
      </c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7" t="s">
        <v>7</v>
      </c>
      <c r="B115" s="18" t="s">
        <v>160</v>
      </c>
      <c r="C115" s="47">
        <v>1</v>
      </c>
      <c r="D115" s="47">
        <v>6</v>
      </c>
      <c r="E115" s="49" t="s">
        <v>161</v>
      </c>
      <c r="F115" s="38">
        <v>12</v>
      </c>
      <c r="G115" s="38">
        <v>542.38</v>
      </c>
      <c r="H115" s="38">
        <v>15</v>
      </c>
      <c r="I115" s="38">
        <v>1118.23</v>
      </c>
      <c r="J115" s="38">
        <v>79</v>
      </c>
      <c r="K115" s="38">
        <v>3122.29</v>
      </c>
      <c r="L115" s="38">
        <v>48</v>
      </c>
      <c r="M115" s="38">
        <v>1721.93</v>
      </c>
      <c r="N115" s="38">
        <f t="shared" si="2"/>
        <v>5429.2199999999984</v>
      </c>
      <c r="O115" s="38">
        <v>11934.05</v>
      </c>
      <c r="P115" s="1"/>
      <c r="Q115" s="15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7" t="s">
        <v>7</v>
      </c>
      <c r="B116" s="17" t="s">
        <v>162</v>
      </c>
      <c r="C116" s="47">
        <v>1</v>
      </c>
      <c r="D116" s="47">
        <v>5</v>
      </c>
      <c r="E116" s="49" t="s">
        <v>163</v>
      </c>
      <c r="F116" s="38">
        <v>22</v>
      </c>
      <c r="G116" s="38">
        <v>1049.19</v>
      </c>
      <c r="H116" s="38">
        <v>9</v>
      </c>
      <c r="I116" s="38">
        <v>506.64</v>
      </c>
      <c r="J116" s="38">
        <v>1</v>
      </c>
      <c r="K116" s="38">
        <v>34.61</v>
      </c>
      <c r="L116" s="38">
        <v>7</v>
      </c>
      <c r="M116" s="38">
        <v>304.12</v>
      </c>
      <c r="N116" s="38">
        <f t="shared" si="2"/>
        <v>4105.4400000000005</v>
      </c>
      <c r="O116" s="38">
        <v>6000</v>
      </c>
      <c r="P116" s="1"/>
      <c r="Q116" s="15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7" t="s">
        <v>7</v>
      </c>
      <c r="B117" s="18" t="s">
        <v>164</v>
      </c>
      <c r="C117" s="47" t="s">
        <v>8</v>
      </c>
      <c r="D117" s="47">
        <v>3</v>
      </c>
      <c r="E117" s="49" t="s">
        <v>33</v>
      </c>
      <c r="F117" s="38">
        <v>0</v>
      </c>
      <c r="G117" s="38">
        <v>0</v>
      </c>
      <c r="H117" s="38">
        <v>0</v>
      </c>
      <c r="I117" s="38">
        <v>0</v>
      </c>
      <c r="J117" s="38">
        <v>0</v>
      </c>
      <c r="K117" s="38">
        <v>0</v>
      </c>
      <c r="L117" s="38">
        <v>0</v>
      </c>
      <c r="M117" s="38">
        <v>0</v>
      </c>
      <c r="N117" s="38">
        <f t="shared" si="2"/>
        <v>1598.36</v>
      </c>
      <c r="O117" s="38">
        <v>1598.36</v>
      </c>
      <c r="P117" s="1"/>
      <c r="Q117" s="15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7" t="s">
        <v>7</v>
      </c>
      <c r="B118" s="18" t="s">
        <v>165</v>
      </c>
      <c r="C118" s="47">
        <v>1</v>
      </c>
      <c r="D118" s="47">
        <v>5</v>
      </c>
      <c r="E118" s="49" t="s">
        <v>53</v>
      </c>
      <c r="F118" s="38">
        <v>4</v>
      </c>
      <c r="G118" s="38">
        <v>230.77</v>
      </c>
      <c r="H118" s="38">
        <v>2</v>
      </c>
      <c r="I118" s="38">
        <v>234.28</v>
      </c>
      <c r="J118" s="38">
        <v>4</v>
      </c>
      <c r="K118" s="38">
        <v>184.81</v>
      </c>
      <c r="L118" s="38">
        <v>0</v>
      </c>
      <c r="M118" s="38">
        <v>0</v>
      </c>
      <c r="N118" s="38">
        <f t="shared" si="2"/>
        <v>1894.6799999999998</v>
      </c>
      <c r="O118" s="38">
        <v>2544.54</v>
      </c>
      <c r="P118" s="1"/>
      <c r="Q118" s="15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7" t="s">
        <v>7</v>
      </c>
      <c r="B119" s="18" t="s">
        <v>166</v>
      </c>
      <c r="C119" s="47" t="s">
        <v>8</v>
      </c>
      <c r="D119" s="47">
        <v>1</v>
      </c>
      <c r="E119" s="49" t="s">
        <v>67</v>
      </c>
      <c r="F119" s="38">
        <v>0</v>
      </c>
      <c r="G119" s="38">
        <v>0</v>
      </c>
      <c r="H119" s="38">
        <v>0</v>
      </c>
      <c r="I119" s="38">
        <v>0</v>
      </c>
      <c r="J119" s="38">
        <v>0</v>
      </c>
      <c r="K119" s="38">
        <v>0</v>
      </c>
      <c r="L119" s="38">
        <v>0</v>
      </c>
      <c r="M119" s="38">
        <v>0</v>
      </c>
      <c r="N119" s="38">
        <f t="shared" si="2"/>
        <v>52.5</v>
      </c>
      <c r="O119" s="38">
        <v>52.5</v>
      </c>
      <c r="P119" s="1"/>
      <c r="Q119" s="15"/>
      <c r="R119" s="1"/>
      <c r="S119" s="1"/>
      <c r="T119" s="1"/>
      <c r="U119" s="1"/>
      <c r="V119" s="1"/>
      <c r="W119" s="1"/>
      <c r="X119" s="1"/>
      <c r="Y119" s="1"/>
      <c r="Z119" s="1"/>
    </row>
    <row r="120" spans="1:26" s="15" customFormat="1" x14ac:dyDescent="0.2">
      <c r="A120" s="17"/>
      <c r="B120" s="18" t="s">
        <v>259</v>
      </c>
      <c r="C120" s="47" t="s">
        <v>245</v>
      </c>
      <c r="D120" s="47">
        <v>1</v>
      </c>
      <c r="E120" s="49" t="s">
        <v>242</v>
      </c>
      <c r="F120" s="38">
        <v>0</v>
      </c>
      <c r="G120" s="38">
        <v>0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f t="shared" si="2"/>
        <v>1154.75</v>
      </c>
      <c r="O120" s="38">
        <v>1154.75</v>
      </c>
    </row>
    <row r="121" spans="1:26" s="15" customFormat="1" ht="15" x14ac:dyDescent="0.2">
      <c r="A121" s="17"/>
      <c r="B121" s="18" t="s">
        <v>260</v>
      </c>
      <c r="C121" s="47" t="s">
        <v>245</v>
      </c>
      <c r="D121" s="47">
        <v>1</v>
      </c>
      <c r="E121" s="49" t="s">
        <v>243</v>
      </c>
      <c r="F121" s="38">
        <v>0</v>
      </c>
      <c r="G121" s="38">
        <v>0</v>
      </c>
      <c r="H121" s="38">
        <v>0</v>
      </c>
      <c r="I121" s="38">
        <v>0</v>
      </c>
      <c r="J121" s="38">
        <v>0</v>
      </c>
      <c r="K121" s="38">
        <v>0</v>
      </c>
      <c r="L121" s="38">
        <v>0</v>
      </c>
      <c r="M121" s="38">
        <v>0</v>
      </c>
      <c r="N121" s="38">
        <f t="shared" si="2"/>
        <v>26.85</v>
      </c>
      <c r="O121" s="38">
        <v>26.85</v>
      </c>
      <c r="Q121" s="8"/>
    </row>
    <row r="122" spans="1:26" s="15" customFormat="1" x14ac:dyDescent="0.2">
      <c r="A122" s="17"/>
      <c r="B122" s="18" t="s">
        <v>261</v>
      </c>
      <c r="C122" s="47">
        <v>1</v>
      </c>
      <c r="D122" s="47">
        <v>6</v>
      </c>
      <c r="E122" s="49" t="s">
        <v>243</v>
      </c>
      <c r="F122" s="38">
        <v>8</v>
      </c>
      <c r="G122" s="38">
        <v>385.96</v>
      </c>
      <c r="H122" s="38">
        <v>12</v>
      </c>
      <c r="I122" s="38">
        <v>1064.83</v>
      </c>
      <c r="J122" s="38">
        <v>2</v>
      </c>
      <c r="K122" s="38">
        <v>80.760000000000005</v>
      </c>
      <c r="L122" s="38">
        <v>23</v>
      </c>
      <c r="M122" s="38">
        <v>1379.21</v>
      </c>
      <c r="N122" s="38">
        <f t="shared" si="2"/>
        <v>4417.34</v>
      </c>
      <c r="O122" s="38">
        <v>7328.1</v>
      </c>
      <c r="Q122" s="1"/>
    </row>
    <row r="123" spans="1:26" s="15" customFormat="1" x14ac:dyDescent="0.2">
      <c r="A123" s="17"/>
      <c r="B123" s="18" t="s">
        <v>262</v>
      </c>
      <c r="C123" s="47">
        <v>1</v>
      </c>
      <c r="D123" s="47">
        <v>12</v>
      </c>
      <c r="E123" s="49" t="s">
        <v>244</v>
      </c>
      <c r="F123" s="38">
        <v>9</v>
      </c>
      <c r="G123" s="38">
        <v>679</v>
      </c>
      <c r="H123" s="38">
        <v>10</v>
      </c>
      <c r="I123" s="38">
        <v>827</v>
      </c>
      <c r="J123" s="38">
        <v>1</v>
      </c>
      <c r="K123" s="38">
        <v>66</v>
      </c>
      <c r="L123" s="38">
        <v>4</v>
      </c>
      <c r="M123" s="38">
        <v>276</v>
      </c>
      <c r="N123" s="38">
        <f t="shared" si="2"/>
        <v>11586.39</v>
      </c>
      <c r="O123" s="38">
        <v>13434.39</v>
      </c>
      <c r="Q123" s="1"/>
    </row>
    <row r="124" spans="1:26" s="15" customFormat="1" x14ac:dyDescent="0.2">
      <c r="A124" s="17"/>
      <c r="B124" s="18" t="s">
        <v>263</v>
      </c>
      <c r="C124" s="47">
        <v>1</v>
      </c>
      <c r="D124" s="47">
        <v>14</v>
      </c>
      <c r="E124" s="49" t="s">
        <v>247</v>
      </c>
      <c r="F124" s="38">
        <v>0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f t="shared" si="2"/>
        <v>22388.77</v>
      </c>
      <c r="O124" s="38">
        <v>22388.77</v>
      </c>
      <c r="Q124" s="1"/>
    </row>
    <row r="125" spans="1:26" s="15" customFormat="1" x14ac:dyDescent="0.2">
      <c r="A125" s="17"/>
      <c r="B125" s="18" t="s">
        <v>264</v>
      </c>
      <c r="C125" s="47">
        <v>1</v>
      </c>
      <c r="D125" s="47">
        <v>9</v>
      </c>
      <c r="E125" s="49" t="s">
        <v>243</v>
      </c>
      <c r="F125" s="38">
        <v>0</v>
      </c>
      <c r="G125" s="38">
        <v>0</v>
      </c>
      <c r="H125" s="38">
        <v>0</v>
      </c>
      <c r="I125" s="38">
        <v>0</v>
      </c>
      <c r="J125" s="38">
        <v>0</v>
      </c>
      <c r="K125" s="38">
        <v>0</v>
      </c>
      <c r="L125" s="38">
        <v>0</v>
      </c>
      <c r="M125" s="38">
        <v>0</v>
      </c>
      <c r="N125" s="38">
        <f t="shared" si="2"/>
        <v>16235.39</v>
      </c>
      <c r="O125" s="38">
        <v>16235.39</v>
      </c>
      <c r="Q125" s="1"/>
    </row>
    <row r="126" spans="1:26" s="15" customFormat="1" ht="16.5" x14ac:dyDescent="0.2">
      <c r="A126" s="17"/>
      <c r="B126" s="41" t="s">
        <v>269</v>
      </c>
      <c r="C126" s="50" t="s">
        <v>239</v>
      </c>
      <c r="D126" s="50">
        <v>4</v>
      </c>
      <c r="E126" s="52">
        <v>2026</v>
      </c>
      <c r="F126" s="40">
        <v>3</v>
      </c>
      <c r="G126" s="40">
        <v>127.09</v>
      </c>
      <c r="H126" s="40">
        <v>0</v>
      </c>
      <c r="I126" s="40">
        <v>0</v>
      </c>
      <c r="J126" s="40">
        <v>86</v>
      </c>
      <c r="K126" s="40">
        <v>1901.87</v>
      </c>
      <c r="L126" s="40">
        <v>0</v>
      </c>
      <c r="M126" s="40">
        <v>0</v>
      </c>
      <c r="N126" s="38">
        <f t="shared" si="2"/>
        <v>2172.33</v>
      </c>
      <c r="O126" s="40">
        <v>4201.29</v>
      </c>
      <c r="Q126" s="1"/>
    </row>
    <row r="127" spans="1:26" ht="16.5" x14ac:dyDescent="0.2">
      <c r="A127" s="16" t="s">
        <v>167</v>
      </c>
      <c r="B127" s="29" t="s">
        <v>265</v>
      </c>
      <c r="C127" s="45" t="s">
        <v>8</v>
      </c>
      <c r="D127" s="45" t="s">
        <v>8</v>
      </c>
      <c r="E127" s="53"/>
      <c r="F127" s="37">
        <f>SUM(F128:F139)</f>
        <v>124</v>
      </c>
      <c r="G127" s="37">
        <f t="shared" ref="G127:M127" si="3">SUM(G128:G139)</f>
        <v>5385.91</v>
      </c>
      <c r="H127" s="37">
        <f t="shared" si="3"/>
        <v>48</v>
      </c>
      <c r="I127" s="37">
        <f t="shared" si="3"/>
        <v>4679.8900000000003</v>
      </c>
      <c r="J127" s="37">
        <f t="shared" si="3"/>
        <v>214</v>
      </c>
      <c r="K127" s="37">
        <f t="shared" si="3"/>
        <v>7432.04</v>
      </c>
      <c r="L127" s="37">
        <f t="shared" si="3"/>
        <v>72</v>
      </c>
      <c r="M127" s="37">
        <f t="shared" si="3"/>
        <v>4501.7700000000004</v>
      </c>
      <c r="N127" s="37">
        <f t="shared" si="2"/>
        <v>32576.05</v>
      </c>
      <c r="O127" s="37">
        <f>SUM(O128:O139)</f>
        <v>54575.66</v>
      </c>
      <c r="P127" s="8"/>
      <c r="Q127" s="1"/>
      <c r="R127" s="8"/>
      <c r="S127" s="8"/>
      <c r="T127" s="8"/>
      <c r="U127" s="8"/>
      <c r="V127" s="8"/>
      <c r="W127" s="8"/>
      <c r="X127" s="8"/>
      <c r="Y127" s="8"/>
      <c r="Z127" s="8"/>
    </row>
    <row r="128" spans="1:26" x14ac:dyDescent="0.2">
      <c r="A128" s="17" t="s">
        <v>167</v>
      </c>
      <c r="B128" s="17" t="s">
        <v>168</v>
      </c>
      <c r="C128" s="47" t="s">
        <v>8</v>
      </c>
      <c r="D128" s="47">
        <v>4</v>
      </c>
      <c r="E128" s="49" t="s">
        <v>169</v>
      </c>
      <c r="F128" s="38">
        <v>55</v>
      </c>
      <c r="G128" s="38">
        <v>2240.35</v>
      </c>
      <c r="H128" s="38">
        <v>5</v>
      </c>
      <c r="I128" s="38">
        <v>726.37</v>
      </c>
      <c r="J128" s="38">
        <v>10</v>
      </c>
      <c r="K128" s="38">
        <v>380.19</v>
      </c>
      <c r="L128" s="38">
        <v>2</v>
      </c>
      <c r="M128" s="38">
        <v>47.79</v>
      </c>
      <c r="N128" s="38">
        <f t="shared" si="2"/>
        <v>1260.5500000000006</v>
      </c>
      <c r="O128" s="38">
        <v>4655.25</v>
      </c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7" t="s">
        <v>167</v>
      </c>
      <c r="B129" s="18" t="s">
        <v>170</v>
      </c>
      <c r="C129" s="47">
        <v>2</v>
      </c>
      <c r="D129" s="47">
        <v>5</v>
      </c>
      <c r="E129" s="49" t="s">
        <v>42</v>
      </c>
      <c r="F129" s="38">
        <v>31</v>
      </c>
      <c r="G129" s="38">
        <v>1045.8599999999999</v>
      </c>
      <c r="H129" s="38">
        <v>26</v>
      </c>
      <c r="I129" s="38">
        <v>2252.61</v>
      </c>
      <c r="J129" s="38">
        <v>130</v>
      </c>
      <c r="K129" s="38">
        <v>5584.91</v>
      </c>
      <c r="L129" s="38">
        <v>20</v>
      </c>
      <c r="M129" s="38">
        <v>1555.39</v>
      </c>
      <c r="N129" s="38">
        <f t="shared" si="2"/>
        <v>9307.93</v>
      </c>
      <c r="O129" s="38">
        <v>19746.7</v>
      </c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7" t="s">
        <v>167</v>
      </c>
      <c r="B130" s="18" t="s">
        <v>171</v>
      </c>
      <c r="C130" s="47" t="s">
        <v>8</v>
      </c>
      <c r="D130" s="47">
        <v>1</v>
      </c>
      <c r="E130" s="49" t="s">
        <v>172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12</v>
      </c>
      <c r="M130" s="38">
        <v>483.21</v>
      </c>
      <c r="N130" s="38">
        <f t="shared" si="2"/>
        <v>0.79000000000002046</v>
      </c>
      <c r="O130" s="38">
        <v>484</v>
      </c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7" t="s">
        <v>167</v>
      </c>
      <c r="B131" s="18" t="s">
        <v>173</v>
      </c>
      <c r="C131" s="47">
        <v>1</v>
      </c>
      <c r="D131" s="47">
        <v>3</v>
      </c>
      <c r="E131" s="49" t="s">
        <v>11</v>
      </c>
      <c r="F131" s="38">
        <v>1</v>
      </c>
      <c r="G131" s="38">
        <v>36.75</v>
      </c>
      <c r="H131" s="38">
        <v>0</v>
      </c>
      <c r="I131" s="38">
        <v>0</v>
      </c>
      <c r="J131" s="38">
        <v>0</v>
      </c>
      <c r="K131" s="38">
        <v>0</v>
      </c>
      <c r="L131" s="38">
        <v>0</v>
      </c>
      <c r="M131" s="38">
        <v>0</v>
      </c>
      <c r="N131" s="38">
        <f t="shared" si="2"/>
        <v>2078.2199999999998</v>
      </c>
      <c r="O131" s="38">
        <v>2114.9699999999998</v>
      </c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7" t="s">
        <v>167</v>
      </c>
      <c r="B132" s="17" t="s">
        <v>174</v>
      </c>
      <c r="C132" s="47" t="s">
        <v>8</v>
      </c>
      <c r="D132" s="47">
        <v>1</v>
      </c>
      <c r="E132" s="49" t="s">
        <v>132</v>
      </c>
      <c r="F132" s="38">
        <v>0</v>
      </c>
      <c r="G132" s="38">
        <v>0</v>
      </c>
      <c r="H132" s="38">
        <v>0</v>
      </c>
      <c r="I132" s="38">
        <v>0</v>
      </c>
      <c r="J132" s="38">
        <v>0</v>
      </c>
      <c r="K132" s="38">
        <v>0</v>
      </c>
      <c r="L132" s="38">
        <v>0</v>
      </c>
      <c r="M132" s="38">
        <v>0</v>
      </c>
      <c r="N132" s="38">
        <f t="shared" si="2"/>
        <v>27.5</v>
      </c>
      <c r="O132" s="38">
        <v>27.5</v>
      </c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7" t="s">
        <v>167</v>
      </c>
      <c r="B133" s="18" t="s">
        <v>175</v>
      </c>
      <c r="C133" s="47" t="s">
        <v>8</v>
      </c>
      <c r="D133" s="47">
        <v>1</v>
      </c>
      <c r="E133" s="49" t="s">
        <v>11</v>
      </c>
      <c r="F133" s="38">
        <v>2</v>
      </c>
      <c r="G133" s="38">
        <v>17.829999999999998</v>
      </c>
      <c r="H133" s="38">
        <v>0</v>
      </c>
      <c r="I133" s="38">
        <v>0</v>
      </c>
      <c r="J133" s="38">
        <v>0</v>
      </c>
      <c r="K133" s="38">
        <v>0</v>
      </c>
      <c r="L133" s="38">
        <v>0</v>
      </c>
      <c r="M133" s="38">
        <v>0</v>
      </c>
      <c r="N133" s="38">
        <f t="shared" si="2"/>
        <v>5.32</v>
      </c>
      <c r="O133" s="38">
        <v>23.15</v>
      </c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7" t="s">
        <v>167</v>
      </c>
      <c r="B134" s="18" t="s">
        <v>176</v>
      </c>
      <c r="C134" s="47">
        <v>1</v>
      </c>
      <c r="D134" s="47">
        <v>3</v>
      </c>
      <c r="E134" s="49" t="s">
        <v>132</v>
      </c>
      <c r="F134" s="38">
        <v>3</v>
      </c>
      <c r="G134" s="38">
        <v>61.35</v>
      </c>
      <c r="H134" s="38">
        <v>0</v>
      </c>
      <c r="I134" s="38">
        <v>0</v>
      </c>
      <c r="J134" s="38">
        <v>61</v>
      </c>
      <c r="K134" s="38">
        <v>966.05</v>
      </c>
      <c r="L134" s="38">
        <v>0</v>
      </c>
      <c r="M134" s="38">
        <v>0</v>
      </c>
      <c r="N134" s="38">
        <f t="shared" si="2"/>
        <v>1385.0200000000002</v>
      </c>
      <c r="O134" s="38">
        <v>2412.42</v>
      </c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" x14ac:dyDescent="0.2">
      <c r="A135" s="17" t="s">
        <v>167</v>
      </c>
      <c r="B135" s="18" t="s">
        <v>177</v>
      </c>
      <c r="C135" s="47" t="s">
        <v>8</v>
      </c>
      <c r="D135" s="47">
        <v>3</v>
      </c>
      <c r="E135" s="49" t="s">
        <v>99</v>
      </c>
      <c r="F135" s="38">
        <v>0</v>
      </c>
      <c r="G135" s="38">
        <v>0</v>
      </c>
      <c r="H135" s="38">
        <v>0</v>
      </c>
      <c r="I135" s="38">
        <v>0</v>
      </c>
      <c r="J135" s="38">
        <v>0</v>
      </c>
      <c r="K135" s="38">
        <v>0</v>
      </c>
      <c r="L135" s="38">
        <v>0</v>
      </c>
      <c r="M135" s="38">
        <v>0</v>
      </c>
      <c r="N135" s="38">
        <f t="shared" si="2"/>
        <v>2077.44</v>
      </c>
      <c r="O135" s="38">
        <v>2077.44</v>
      </c>
      <c r="P135" s="1"/>
      <c r="Q135" s="8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" x14ac:dyDescent="0.2">
      <c r="A136" s="17" t="s">
        <v>167</v>
      </c>
      <c r="B136" s="17" t="s">
        <v>178</v>
      </c>
      <c r="C136" s="47">
        <v>1</v>
      </c>
      <c r="D136" s="47">
        <v>8</v>
      </c>
      <c r="E136" s="49" t="s">
        <v>119</v>
      </c>
      <c r="F136" s="38">
        <v>16</v>
      </c>
      <c r="G136" s="38">
        <v>1040.71</v>
      </c>
      <c r="H136" s="38">
        <v>10</v>
      </c>
      <c r="I136" s="38">
        <v>895.11</v>
      </c>
      <c r="J136" s="38">
        <v>5</v>
      </c>
      <c r="K136" s="38">
        <v>130.52000000000001</v>
      </c>
      <c r="L136" s="38">
        <v>34</v>
      </c>
      <c r="M136" s="38">
        <v>2190.0700000000002</v>
      </c>
      <c r="N136" s="38">
        <f t="shared" ref="N136:N152" si="4">O136-M136-K136-I136-G136</f>
        <v>4062.25</v>
      </c>
      <c r="O136" s="38">
        <v>8318.66</v>
      </c>
      <c r="P136" s="1"/>
      <c r="Q136" s="8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7" t="s">
        <v>167</v>
      </c>
      <c r="B137" s="18" t="s">
        <v>179</v>
      </c>
      <c r="C137" s="47">
        <v>1</v>
      </c>
      <c r="D137" s="47">
        <v>5</v>
      </c>
      <c r="E137" s="49"/>
      <c r="F137" s="38">
        <v>16</v>
      </c>
      <c r="G137" s="38">
        <v>943.06</v>
      </c>
      <c r="H137" s="38">
        <v>7</v>
      </c>
      <c r="I137" s="38">
        <v>805.8</v>
      </c>
      <c r="J137" s="38">
        <v>7</v>
      </c>
      <c r="K137" s="38">
        <v>361.37</v>
      </c>
      <c r="L137" s="38">
        <v>4</v>
      </c>
      <c r="M137" s="38">
        <v>225.31</v>
      </c>
      <c r="N137" s="38">
        <f t="shared" si="4"/>
        <v>3963.14</v>
      </c>
      <c r="O137" s="38">
        <v>6298.68</v>
      </c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7" t="s">
        <v>167</v>
      </c>
      <c r="B138" s="18" t="s">
        <v>180</v>
      </c>
      <c r="C138" s="47">
        <v>1</v>
      </c>
      <c r="D138" s="47">
        <v>9</v>
      </c>
      <c r="E138" s="49"/>
      <c r="F138" s="38">
        <v>0</v>
      </c>
      <c r="G138" s="38">
        <v>0</v>
      </c>
      <c r="H138" s="38">
        <v>0</v>
      </c>
      <c r="I138" s="38">
        <v>0</v>
      </c>
      <c r="J138" s="38">
        <v>0</v>
      </c>
      <c r="K138" s="38">
        <v>0</v>
      </c>
      <c r="L138" s="38">
        <v>0</v>
      </c>
      <c r="M138" s="38">
        <v>0</v>
      </c>
      <c r="N138" s="38">
        <f t="shared" si="4"/>
        <v>8407.89</v>
      </c>
      <c r="O138" s="38">
        <v>8407.89</v>
      </c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7" t="s">
        <v>167</v>
      </c>
      <c r="B139" s="17" t="s">
        <v>181</v>
      </c>
      <c r="C139" s="47" t="s">
        <v>8</v>
      </c>
      <c r="D139" s="47">
        <v>1</v>
      </c>
      <c r="E139" s="49" t="s">
        <v>157</v>
      </c>
      <c r="F139" s="38">
        <v>0</v>
      </c>
      <c r="G139" s="38">
        <v>0</v>
      </c>
      <c r="H139" s="38">
        <v>0</v>
      </c>
      <c r="I139" s="38">
        <v>0</v>
      </c>
      <c r="J139" s="38">
        <v>1</v>
      </c>
      <c r="K139" s="38">
        <v>9</v>
      </c>
      <c r="L139" s="38">
        <v>0</v>
      </c>
      <c r="M139" s="38">
        <v>0</v>
      </c>
      <c r="N139" s="38">
        <f t="shared" si="4"/>
        <v>0</v>
      </c>
      <c r="O139" s="38">
        <v>9</v>
      </c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x14ac:dyDescent="0.2">
      <c r="A140" s="16" t="s">
        <v>182</v>
      </c>
      <c r="B140" s="30" t="s">
        <v>250</v>
      </c>
      <c r="C140" s="45" t="s">
        <v>8</v>
      </c>
      <c r="D140" s="45" t="s">
        <v>8</v>
      </c>
      <c r="E140" s="53"/>
      <c r="F140" s="37">
        <f>SUM(F141:F151)</f>
        <v>0</v>
      </c>
      <c r="G140" s="37">
        <f t="shared" ref="G140:M140" si="5">SUM(G141:G151)</f>
        <v>0</v>
      </c>
      <c r="H140" s="37">
        <f t="shared" si="5"/>
        <v>0</v>
      </c>
      <c r="I140" s="37">
        <f t="shared" si="5"/>
        <v>0</v>
      </c>
      <c r="J140" s="37">
        <f t="shared" si="5"/>
        <v>0</v>
      </c>
      <c r="K140" s="37">
        <f t="shared" si="5"/>
        <v>0</v>
      </c>
      <c r="L140" s="37">
        <f t="shared" si="5"/>
        <v>0</v>
      </c>
      <c r="M140" s="37">
        <f t="shared" si="5"/>
        <v>0</v>
      </c>
      <c r="N140" s="37">
        <f t="shared" si="4"/>
        <v>31998.384999999998</v>
      </c>
      <c r="O140" s="37">
        <f>SUM(O141:O151)</f>
        <v>31998.384999999998</v>
      </c>
      <c r="P140" s="8"/>
      <c r="Q140" s="1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5" x14ac:dyDescent="0.2">
      <c r="A141" s="17" t="s">
        <v>182</v>
      </c>
      <c r="B141" s="18" t="s">
        <v>9</v>
      </c>
      <c r="C141" s="47">
        <v>1</v>
      </c>
      <c r="D141" s="47">
        <v>4</v>
      </c>
      <c r="E141" s="49" t="s">
        <v>40</v>
      </c>
      <c r="F141" s="38">
        <v>0</v>
      </c>
      <c r="G141" s="38">
        <v>0</v>
      </c>
      <c r="H141" s="38">
        <v>0</v>
      </c>
      <c r="I141" s="38">
        <v>0</v>
      </c>
      <c r="J141" s="38">
        <v>0</v>
      </c>
      <c r="K141" s="38">
        <v>0</v>
      </c>
      <c r="L141" s="38">
        <v>0</v>
      </c>
      <c r="M141" s="38">
        <v>0</v>
      </c>
      <c r="N141" s="42">
        <f t="shared" si="4"/>
        <v>7490.04</v>
      </c>
      <c r="O141" s="42">
        <v>7490.04</v>
      </c>
      <c r="P141" s="8"/>
      <c r="Q141" s="1"/>
      <c r="R141" s="8"/>
      <c r="S141" s="8"/>
      <c r="T141" s="8"/>
      <c r="U141" s="8"/>
      <c r="V141" s="8"/>
      <c r="W141" s="8"/>
      <c r="X141" s="8"/>
      <c r="Y141" s="8"/>
      <c r="Z141" s="8"/>
    </row>
    <row r="142" spans="1:26" x14ac:dyDescent="0.2">
      <c r="A142" s="17" t="s">
        <v>182</v>
      </c>
      <c r="B142" s="18" t="s">
        <v>183</v>
      </c>
      <c r="C142" s="47">
        <v>1</v>
      </c>
      <c r="D142" s="47">
        <v>3</v>
      </c>
      <c r="E142" s="49" t="s">
        <v>132</v>
      </c>
      <c r="F142" s="38">
        <v>0</v>
      </c>
      <c r="G142" s="38">
        <v>0</v>
      </c>
      <c r="H142" s="38">
        <v>0</v>
      </c>
      <c r="I142" s="38">
        <v>0</v>
      </c>
      <c r="J142" s="38">
        <v>0</v>
      </c>
      <c r="K142" s="38">
        <v>0</v>
      </c>
      <c r="L142" s="38">
        <v>0</v>
      </c>
      <c r="M142" s="38">
        <v>0</v>
      </c>
      <c r="N142" s="42">
        <f t="shared" si="4"/>
        <v>1936.95</v>
      </c>
      <c r="O142" s="42">
        <v>1936.95</v>
      </c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7" t="s">
        <v>182</v>
      </c>
      <c r="B143" s="17" t="s">
        <v>184</v>
      </c>
      <c r="C143" s="47" t="s">
        <v>8</v>
      </c>
      <c r="D143" s="47">
        <v>2</v>
      </c>
      <c r="E143" s="49" t="s">
        <v>185</v>
      </c>
      <c r="F143" s="38">
        <v>0</v>
      </c>
      <c r="G143" s="38">
        <v>0</v>
      </c>
      <c r="H143" s="38">
        <v>0</v>
      </c>
      <c r="I143" s="38">
        <v>0</v>
      </c>
      <c r="J143" s="38">
        <v>0</v>
      </c>
      <c r="K143" s="38">
        <v>0</v>
      </c>
      <c r="L143" s="38">
        <v>0</v>
      </c>
      <c r="M143" s="38">
        <v>0</v>
      </c>
      <c r="N143" s="42">
        <f t="shared" si="4"/>
        <v>1293.9000000000001</v>
      </c>
      <c r="O143" s="42">
        <v>1293.9000000000001</v>
      </c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7" t="s">
        <v>182</v>
      </c>
      <c r="B144" s="18" t="s">
        <v>186</v>
      </c>
      <c r="C144" s="47">
        <v>1</v>
      </c>
      <c r="D144" s="47">
        <v>4</v>
      </c>
      <c r="E144" s="49" t="s">
        <v>27</v>
      </c>
      <c r="F144" s="38">
        <v>0</v>
      </c>
      <c r="G144" s="38">
        <v>0</v>
      </c>
      <c r="H144" s="38">
        <v>0</v>
      </c>
      <c r="I144" s="38">
        <v>0</v>
      </c>
      <c r="J144" s="38">
        <v>0</v>
      </c>
      <c r="K144" s="38">
        <v>0</v>
      </c>
      <c r="L144" s="38">
        <v>0</v>
      </c>
      <c r="M144" s="38">
        <v>0</v>
      </c>
      <c r="N144" s="42">
        <f t="shared" si="4"/>
        <v>4890.71</v>
      </c>
      <c r="O144" s="42">
        <v>4890.71</v>
      </c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7" t="s">
        <v>182</v>
      </c>
      <c r="B145" s="18" t="s">
        <v>187</v>
      </c>
      <c r="C145" s="47">
        <v>1</v>
      </c>
      <c r="D145" s="47">
        <v>4</v>
      </c>
      <c r="E145" s="49" t="s">
        <v>94</v>
      </c>
      <c r="F145" s="38">
        <v>0</v>
      </c>
      <c r="G145" s="38">
        <v>0</v>
      </c>
      <c r="H145" s="38">
        <v>0</v>
      </c>
      <c r="I145" s="38">
        <v>0</v>
      </c>
      <c r="J145" s="38">
        <v>0</v>
      </c>
      <c r="K145" s="38">
        <v>0</v>
      </c>
      <c r="L145" s="38">
        <v>0</v>
      </c>
      <c r="M145" s="38">
        <v>0</v>
      </c>
      <c r="N145" s="42">
        <f t="shared" si="4"/>
        <v>3498.1</v>
      </c>
      <c r="O145" s="42">
        <v>3498.1</v>
      </c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" x14ac:dyDescent="0.2">
      <c r="A146" s="17" t="s">
        <v>182</v>
      </c>
      <c r="B146" s="18" t="s">
        <v>188</v>
      </c>
      <c r="C146" s="47" t="s">
        <v>8</v>
      </c>
      <c r="D146" s="47">
        <v>1</v>
      </c>
      <c r="E146" s="49" t="s">
        <v>189</v>
      </c>
      <c r="F146" s="38">
        <v>0</v>
      </c>
      <c r="G146" s="38">
        <v>0</v>
      </c>
      <c r="H146" s="38">
        <v>0</v>
      </c>
      <c r="I146" s="38">
        <v>0</v>
      </c>
      <c r="J146" s="38">
        <v>0</v>
      </c>
      <c r="K146" s="38">
        <v>0</v>
      </c>
      <c r="L146" s="38">
        <v>0</v>
      </c>
      <c r="M146" s="38">
        <v>0</v>
      </c>
      <c r="N146" s="42">
        <f t="shared" si="4"/>
        <v>404.64</v>
      </c>
      <c r="O146" s="42">
        <v>404.64</v>
      </c>
      <c r="P146" s="1"/>
      <c r="Q146" s="8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7" t="s">
        <v>182</v>
      </c>
      <c r="B147" s="17" t="s">
        <v>175</v>
      </c>
      <c r="C147" s="47" t="s">
        <v>8</v>
      </c>
      <c r="D147" s="47">
        <v>1</v>
      </c>
      <c r="E147" s="49" t="s">
        <v>40</v>
      </c>
      <c r="F147" s="38">
        <v>0</v>
      </c>
      <c r="G147" s="38">
        <v>0</v>
      </c>
      <c r="H147" s="38">
        <v>0</v>
      </c>
      <c r="I147" s="38">
        <v>0</v>
      </c>
      <c r="J147" s="38">
        <v>0</v>
      </c>
      <c r="K147" s="38">
        <v>0</v>
      </c>
      <c r="L147" s="38">
        <v>0</v>
      </c>
      <c r="M147" s="38">
        <v>0</v>
      </c>
      <c r="N147" s="42">
        <f t="shared" si="4"/>
        <v>21.09</v>
      </c>
      <c r="O147" s="42">
        <v>21.09</v>
      </c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7" t="s">
        <v>182</v>
      </c>
      <c r="B148" s="18" t="s">
        <v>190</v>
      </c>
      <c r="C148" s="47" t="s">
        <v>8</v>
      </c>
      <c r="D148" s="47">
        <v>5</v>
      </c>
      <c r="E148" s="49" t="s">
        <v>51</v>
      </c>
      <c r="F148" s="38">
        <v>0</v>
      </c>
      <c r="G148" s="38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0</v>
      </c>
      <c r="M148" s="38">
        <v>0</v>
      </c>
      <c r="N148" s="42">
        <f t="shared" si="4"/>
        <v>6270.415</v>
      </c>
      <c r="O148" s="42">
        <v>6270.415</v>
      </c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7"/>
      <c r="B149" s="18" t="s">
        <v>271</v>
      </c>
      <c r="C149" s="47" t="s">
        <v>239</v>
      </c>
      <c r="D149" s="47">
        <v>5</v>
      </c>
      <c r="E149" s="48">
        <v>2013</v>
      </c>
      <c r="F149" s="38">
        <v>0</v>
      </c>
      <c r="G149" s="38">
        <v>0</v>
      </c>
      <c r="H149" s="38">
        <v>0</v>
      </c>
      <c r="I149" s="38">
        <v>0</v>
      </c>
      <c r="J149" s="38">
        <v>0</v>
      </c>
      <c r="K149" s="38">
        <v>0</v>
      </c>
      <c r="L149" s="38">
        <v>0</v>
      </c>
      <c r="M149" s="38">
        <v>0</v>
      </c>
      <c r="N149" s="42">
        <f t="shared" si="4"/>
        <v>3374.43</v>
      </c>
      <c r="O149" s="42">
        <v>3374.43</v>
      </c>
      <c r="P149" s="33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7" t="s">
        <v>182</v>
      </c>
      <c r="B150" s="18" t="s">
        <v>266</v>
      </c>
      <c r="C150" s="47" t="s">
        <v>8</v>
      </c>
      <c r="D150" s="47">
        <v>4</v>
      </c>
      <c r="E150" s="49" t="s">
        <v>191</v>
      </c>
      <c r="F150" s="38">
        <v>0</v>
      </c>
      <c r="G150" s="38">
        <v>0</v>
      </c>
      <c r="H150" s="38">
        <v>0</v>
      </c>
      <c r="I150" s="38">
        <v>0</v>
      </c>
      <c r="J150" s="38">
        <v>0</v>
      </c>
      <c r="K150" s="38">
        <v>0</v>
      </c>
      <c r="L150" s="38">
        <v>0</v>
      </c>
      <c r="M150" s="38">
        <v>0</v>
      </c>
      <c r="N150" s="42">
        <f t="shared" si="4"/>
        <v>2768.86</v>
      </c>
      <c r="O150" s="42">
        <v>2768.86</v>
      </c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7" t="s">
        <v>182</v>
      </c>
      <c r="B151" s="17" t="s">
        <v>192</v>
      </c>
      <c r="C151" s="47" t="s">
        <v>8</v>
      </c>
      <c r="D151" s="47">
        <v>1</v>
      </c>
      <c r="E151" s="49" t="s">
        <v>193</v>
      </c>
      <c r="F151" s="38">
        <v>0</v>
      </c>
      <c r="G151" s="38">
        <v>0</v>
      </c>
      <c r="H151" s="38">
        <v>0</v>
      </c>
      <c r="I151" s="38">
        <v>0</v>
      </c>
      <c r="J151" s="38">
        <v>0</v>
      </c>
      <c r="K151" s="38">
        <v>0</v>
      </c>
      <c r="L151" s="38">
        <v>0</v>
      </c>
      <c r="M151" s="38">
        <v>0</v>
      </c>
      <c r="N151" s="42">
        <f t="shared" si="4"/>
        <v>49.25</v>
      </c>
      <c r="O151" s="42">
        <v>49.25</v>
      </c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x14ac:dyDescent="0.2">
      <c r="A152" s="16" t="s">
        <v>194</v>
      </c>
      <c r="B152" s="30" t="s">
        <v>251</v>
      </c>
      <c r="C152" s="45" t="s">
        <v>8</v>
      </c>
      <c r="D152" s="45" t="s">
        <v>8</v>
      </c>
      <c r="E152" s="53"/>
      <c r="F152" s="37">
        <f t="shared" ref="F152:M152" si="6">SUM(F153:F166)</f>
        <v>10</v>
      </c>
      <c r="G152" s="37">
        <f t="shared" si="6"/>
        <v>399.7</v>
      </c>
      <c r="H152" s="37">
        <f t="shared" si="6"/>
        <v>7</v>
      </c>
      <c r="I152" s="37">
        <f t="shared" si="6"/>
        <v>532.26</v>
      </c>
      <c r="J152" s="37">
        <f t="shared" si="6"/>
        <v>0</v>
      </c>
      <c r="K152" s="37">
        <f t="shared" si="6"/>
        <v>0</v>
      </c>
      <c r="L152" s="37">
        <f t="shared" si="6"/>
        <v>4</v>
      </c>
      <c r="M152" s="37">
        <f t="shared" si="6"/>
        <v>189.18</v>
      </c>
      <c r="N152" s="37">
        <f t="shared" si="4"/>
        <v>12762.939999999999</v>
      </c>
      <c r="O152" s="37">
        <f>SUM(O153:O166)</f>
        <v>13884.08</v>
      </c>
      <c r="P152" s="8"/>
      <c r="Q152" s="1"/>
      <c r="R152" s="8"/>
      <c r="S152" s="8"/>
      <c r="T152" s="8"/>
      <c r="U152" s="8"/>
      <c r="V152" s="8"/>
      <c r="W152" s="8"/>
      <c r="X152" s="8"/>
      <c r="Y152" s="8"/>
      <c r="Z152" s="8"/>
    </row>
    <row r="153" spans="1:26" x14ac:dyDescent="0.2">
      <c r="A153" s="17" t="s">
        <v>194</v>
      </c>
      <c r="B153" s="18" t="s">
        <v>195</v>
      </c>
      <c r="C153" s="47" t="s">
        <v>8</v>
      </c>
      <c r="D153" s="47">
        <v>2</v>
      </c>
      <c r="E153" s="49" t="s">
        <v>196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8">
        <v>0</v>
      </c>
      <c r="L153" s="38">
        <v>0</v>
      </c>
      <c r="M153" s="38">
        <v>0</v>
      </c>
      <c r="N153" s="42">
        <v>779.52</v>
      </c>
      <c r="O153" s="42">
        <v>779.52</v>
      </c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7" t="s">
        <v>194</v>
      </c>
      <c r="B154" s="17" t="s">
        <v>197</v>
      </c>
      <c r="C154" s="47" t="s">
        <v>8</v>
      </c>
      <c r="D154" s="47">
        <v>1</v>
      </c>
      <c r="E154" s="49" t="s">
        <v>198</v>
      </c>
      <c r="F154" s="38">
        <v>0</v>
      </c>
      <c r="G154" s="38">
        <v>0</v>
      </c>
      <c r="H154" s="38">
        <v>0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42">
        <v>34.65</v>
      </c>
      <c r="O154" s="42">
        <v>34.65</v>
      </c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7" t="s">
        <v>194</v>
      </c>
      <c r="B155" s="18" t="s">
        <v>199</v>
      </c>
      <c r="C155" s="47" t="s">
        <v>8</v>
      </c>
      <c r="D155" s="47">
        <v>1</v>
      </c>
      <c r="E155" s="49" t="s">
        <v>19</v>
      </c>
      <c r="F155" s="38">
        <v>0</v>
      </c>
      <c r="G155" s="38">
        <v>0</v>
      </c>
      <c r="H155" s="38">
        <v>0</v>
      </c>
      <c r="I155" s="38">
        <v>0</v>
      </c>
      <c r="J155" s="38">
        <v>0</v>
      </c>
      <c r="K155" s="38">
        <v>0</v>
      </c>
      <c r="L155" s="38">
        <v>0</v>
      </c>
      <c r="M155" s="38">
        <v>0</v>
      </c>
      <c r="N155" s="42">
        <v>816.4</v>
      </c>
      <c r="O155" s="42">
        <v>816.4</v>
      </c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7" t="s">
        <v>194</v>
      </c>
      <c r="B156" s="18" t="s">
        <v>200</v>
      </c>
      <c r="C156" s="47" t="s">
        <v>8</v>
      </c>
      <c r="D156" s="47">
        <v>1</v>
      </c>
      <c r="E156" s="49" t="s">
        <v>67</v>
      </c>
      <c r="F156" s="38">
        <v>0</v>
      </c>
      <c r="G156" s="38">
        <v>0</v>
      </c>
      <c r="H156" s="38">
        <v>0</v>
      </c>
      <c r="I156" s="38">
        <v>0</v>
      </c>
      <c r="J156" s="38">
        <v>0</v>
      </c>
      <c r="K156" s="38">
        <v>0</v>
      </c>
      <c r="L156" s="38">
        <v>0</v>
      </c>
      <c r="M156" s="38">
        <v>0</v>
      </c>
      <c r="N156" s="42">
        <v>659.4</v>
      </c>
      <c r="O156" s="42">
        <v>659.4</v>
      </c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7" t="s">
        <v>194</v>
      </c>
      <c r="B157" s="17" t="s">
        <v>201</v>
      </c>
      <c r="C157" s="47">
        <v>1</v>
      </c>
      <c r="D157" s="47">
        <v>1</v>
      </c>
      <c r="E157" s="49" t="s">
        <v>67</v>
      </c>
      <c r="F157" s="38">
        <v>0</v>
      </c>
      <c r="G157" s="38">
        <v>0</v>
      </c>
      <c r="H157" s="38">
        <v>0</v>
      </c>
      <c r="I157" s="38">
        <v>0</v>
      </c>
      <c r="J157" s="38">
        <v>0</v>
      </c>
      <c r="K157" s="38">
        <v>0</v>
      </c>
      <c r="L157" s="38">
        <v>0</v>
      </c>
      <c r="M157" s="38">
        <v>0</v>
      </c>
      <c r="N157" s="42">
        <v>82.2</v>
      </c>
      <c r="O157" s="42">
        <v>82.2</v>
      </c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7" t="s">
        <v>194</v>
      </c>
      <c r="B158" s="18" t="s">
        <v>202</v>
      </c>
      <c r="C158" s="47" t="s">
        <v>8</v>
      </c>
      <c r="D158" s="47">
        <v>1</v>
      </c>
      <c r="E158" s="49" t="s">
        <v>27</v>
      </c>
      <c r="F158" s="38">
        <v>0</v>
      </c>
      <c r="G158" s="38">
        <v>0</v>
      </c>
      <c r="H158" s="38">
        <v>0</v>
      </c>
      <c r="I158" s="38">
        <v>0</v>
      </c>
      <c r="J158" s="38">
        <v>0</v>
      </c>
      <c r="K158" s="38">
        <v>0</v>
      </c>
      <c r="L158" s="38">
        <v>0</v>
      </c>
      <c r="M158" s="38">
        <v>0</v>
      </c>
      <c r="N158" s="42">
        <v>159.6</v>
      </c>
      <c r="O158" s="42">
        <v>159.6</v>
      </c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7" t="s">
        <v>194</v>
      </c>
      <c r="B159" s="18" t="s">
        <v>203</v>
      </c>
      <c r="C159" s="47" t="s">
        <v>8</v>
      </c>
      <c r="D159" s="47">
        <v>1</v>
      </c>
      <c r="E159" s="49" t="s">
        <v>27</v>
      </c>
      <c r="F159" s="38">
        <v>0</v>
      </c>
      <c r="G159" s="38">
        <v>0</v>
      </c>
      <c r="H159" s="38">
        <v>0</v>
      </c>
      <c r="I159" s="38">
        <v>0</v>
      </c>
      <c r="J159" s="38">
        <v>0</v>
      </c>
      <c r="K159" s="38">
        <v>0</v>
      </c>
      <c r="L159" s="38">
        <v>0</v>
      </c>
      <c r="M159" s="38">
        <v>0</v>
      </c>
      <c r="N159" s="42">
        <v>714</v>
      </c>
      <c r="O159" s="42">
        <v>714</v>
      </c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7" t="s">
        <v>194</v>
      </c>
      <c r="B160" s="17" t="s">
        <v>204</v>
      </c>
      <c r="C160" s="47">
        <v>1</v>
      </c>
      <c r="D160" s="47">
        <v>4</v>
      </c>
      <c r="E160" s="49" t="s">
        <v>141</v>
      </c>
      <c r="F160" s="38">
        <v>10</v>
      </c>
      <c r="G160" s="38">
        <v>399.7</v>
      </c>
      <c r="H160" s="38">
        <v>7</v>
      </c>
      <c r="I160" s="38">
        <v>532.26</v>
      </c>
      <c r="J160" s="38">
        <v>0</v>
      </c>
      <c r="K160" s="38">
        <v>0</v>
      </c>
      <c r="L160" s="38">
        <v>4</v>
      </c>
      <c r="M160" s="38">
        <v>189.18</v>
      </c>
      <c r="N160" s="42">
        <f t="shared" ref="N160" si="7">O160-M160-K160-I160-G160</f>
        <v>2978.1100000000006</v>
      </c>
      <c r="O160" s="42">
        <v>4099.25</v>
      </c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7" t="s">
        <v>194</v>
      </c>
      <c r="B161" s="18" t="s">
        <v>205</v>
      </c>
      <c r="C161" s="47" t="s">
        <v>8</v>
      </c>
      <c r="D161" s="47">
        <v>1</v>
      </c>
      <c r="E161" s="49" t="s">
        <v>25</v>
      </c>
      <c r="F161" s="38">
        <v>0</v>
      </c>
      <c r="G161" s="38">
        <v>0</v>
      </c>
      <c r="H161" s="38">
        <v>0</v>
      </c>
      <c r="I161" s="38">
        <v>0</v>
      </c>
      <c r="J161" s="38">
        <v>0</v>
      </c>
      <c r="K161" s="38">
        <v>0</v>
      </c>
      <c r="L161" s="38">
        <v>0</v>
      </c>
      <c r="M161" s="38">
        <v>0</v>
      </c>
      <c r="N161" s="42">
        <v>165</v>
      </c>
      <c r="O161" s="42">
        <v>165</v>
      </c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7" t="s">
        <v>194</v>
      </c>
      <c r="B162" s="18" t="s">
        <v>206</v>
      </c>
      <c r="C162" s="47" t="s">
        <v>8</v>
      </c>
      <c r="D162" s="47">
        <v>1</v>
      </c>
      <c r="E162" s="49" t="s">
        <v>119</v>
      </c>
      <c r="F162" s="38">
        <v>0</v>
      </c>
      <c r="G162" s="38">
        <v>0</v>
      </c>
      <c r="H162" s="38">
        <v>0</v>
      </c>
      <c r="I162" s="38">
        <v>0</v>
      </c>
      <c r="J162" s="38">
        <v>0</v>
      </c>
      <c r="K162" s="38">
        <v>0</v>
      </c>
      <c r="L162" s="38">
        <v>0</v>
      </c>
      <c r="M162" s="38">
        <v>0</v>
      </c>
      <c r="N162" s="42">
        <v>660</v>
      </c>
      <c r="O162" s="42">
        <v>660</v>
      </c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" x14ac:dyDescent="0.2">
      <c r="A163" s="17" t="s">
        <v>194</v>
      </c>
      <c r="B163" s="18" t="s">
        <v>207</v>
      </c>
      <c r="C163" s="47" t="s">
        <v>8</v>
      </c>
      <c r="D163" s="47">
        <v>1</v>
      </c>
      <c r="E163" s="49" t="s">
        <v>143</v>
      </c>
      <c r="F163" s="38">
        <v>0</v>
      </c>
      <c r="G163" s="38">
        <v>0</v>
      </c>
      <c r="H163" s="38">
        <v>0</v>
      </c>
      <c r="I163" s="38">
        <v>0</v>
      </c>
      <c r="J163" s="38">
        <v>0</v>
      </c>
      <c r="K163" s="38">
        <v>0</v>
      </c>
      <c r="L163" s="38">
        <v>0</v>
      </c>
      <c r="M163" s="38">
        <v>0</v>
      </c>
      <c r="N163" s="42">
        <v>125.67</v>
      </c>
      <c r="O163" s="42">
        <v>125.67</v>
      </c>
      <c r="P163" s="1"/>
      <c r="Q163" s="8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7" t="s">
        <v>194</v>
      </c>
      <c r="B164" s="17" t="s">
        <v>208</v>
      </c>
      <c r="C164" s="47" t="s">
        <v>8</v>
      </c>
      <c r="D164" s="47">
        <v>2</v>
      </c>
      <c r="E164" s="49" t="s">
        <v>122</v>
      </c>
      <c r="F164" s="38">
        <v>0</v>
      </c>
      <c r="G164" s="38">
        <v>0</v>
      </c>
      <c r="H164" s="38">
        <v>0</v>
      </c>
      <c r="I164" s="38">
        <v>0</v>
      </c>
      <c r="J164" s="38">
        <v>0</v>
      </c>
      <c r="K164" s="38">
        <v>0</v>
      </c>
      <c r="L164" s="38">
        <v>0</v>
      </c>
      <c r="M164" s="38">
        <v>0</v>
      </c>
      <c r="N164" s="42">
        <v>384.12</v>
      </c>
      <c r="O164" s="42">
        <v>384.12</v>
      </c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7" t="s">
        <v>194</v>
      </c>
      <c r="B165" s="18" t="s">
        <v>209</v>
      </c>
      <c r="C165" s="47">
        <v>1</v>
      </c>
      <c r="D165" s="47">
        <v>3</v>
      </c>
      <c r="E165" s="49" t="s">
        <v>191</v>
      </c>
      <c r="F165" s="38">
        <v>0</v>
      </c>
      <c r="G165" s="38">
        <v>0</v>
      </c>
      <c r="H165" s="38">
        <v>0</v>
      </c>
      <c r="I165" s="38">
        <v>0</v>
      </c>
      <c r="J165" s="38">
        <v>0</v>
      </c>
      <c r="K165" s="38">
        <v>0</v>
      </c>
      <c r="L165" s="38">
        <v>0</v>
      </c>
      <c r="M165" s="38">
        <v>0</v>
      </c>
      <c r="N165" s="42">
        <v>3124.27</v>
      </c>
      <c r="O165" s="42">
        <v>3124.27</v>
      </c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7" t="s">
        <v>194</v>
      </c>
      <c r="B166" s="18" t="s">
        <v>210</v>
      </c>
      <c r="C166" s="47" t="s">
        <v>8</v>
      </c>
      <c r="D166" s="47">
        <v>1</v>
      </c>
      <c r="E166" s="49" t="s">
        <v>191</v>
      </c>
      <c r="F166" s="38">
        <v>0</v>
      </c>
      <c r="G166" s="38">
        <v>0</v>
      </c>
      <c r="H166" s="38">
        <v>0</v>
      </c>
      <c r="I166" s="38">
        <v>0</v>
      </c>
      <c r="J166" s="38">
        <v>0</v>
      </c>
      <c r="K166" s="38">
        <v>0</v>
      </c>
      <c r="L166" s="38">
        <v>0</v>
      </c>
      <c r="M166" s="38">
        <v>0</v>
      </c>
      <c r="N166" s="42">
        <v>2080</v>
      </c>
      <c r="O166" s="42">
        <v>2080</v>
      </c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x14ac:dyDescent="0.2">
      <c r="A167" s="20" t="s">
        <v>211</v>
      </c>
      <c r="B167" s="30" t="s">
        <v>252</v>
      </c>
      <c r="C167" s="45" t="s">
        <v>8</v>
      </c>
      <c r="D167" s="45" t="s">
        <v>8</v>
      </c>
      <c r="E167" s="53"/>
      <c r="F167" s="37">
        <f>SUM(F168:F170)</f>
        <v>0</v>
      </c>
      <c r="G167" s="37">
        <f t="shared" ref="G167:M167" si="8">SUM(G168:G170)</f>
        <v>0</v>
      </c>
      <c r="H167" s="37">
        <f t="shared" si="8"/>
        <v>0</v>
      </c>
      <c r="I167" s="37">
        <f t="shared" si="8"/>
        <v>0</v>
      </c>
      <c r="J167" s="37">
        <f t="shared" si="8"/>
        <v>0</v>
      </c>
      <c r="K167" s="37">
        <f t="shared" si="8"/>
        <v>0</v>
      </c>
      <c r="L167" s="37">
        <f t="shared" si="8"/>
        <v>0</v>
      </c>
      <c r="M167" s="37">
        <f t="shared" si="8"/>
        <v>0</v>
      </c>
      <c r="N167" s="37">
        <f t="shared" ref="N167" si="9">O167-M167-K167-I167-G167</f>
        <v>8800.06</v>
      </c>
      <c r="O167" s="37">
        <f>SUM(O168:O170)</f>
        <v>8800.06</v>
      </c>
      <c r="P167" s="1"/>
      <c r="Q167" s="8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" x14ac:dyDescent="0.2">
      <c r="A168" s="17" t="s">
        <v>211</v>
      </c>
      <c r="B168" s="18" t="s">
        <v>212</v>
      </c>
      <c r="C168" s="47" t="s">
        <v>8</v>
      </c>
      <c r="D168" s="47">
        <v>3</v>
      </c>
      <c r="E168" s="49" t="s">
        <v>44</v>
      </c>
      <c r="F168" s="38">
        <v>0</v>
      </c>
      <c r="G168" s="38">
        <v>0</v>
      </c>
      <c r="H168" s="38">
        <v>0</v>
      </c>
      <c r="I168" s="38">
        <v>0</v>
      </c>
      <c r="J168" s="38">
        <v>0</v>
      </c>
      <c r="K168" s="38">
        <v>0</v>
      </c>
      <c r="L168" s="38">
        <v>0</v>
      </c>
      <c r="M168" s="38">
        <v>0</v>
      </c>
      <c r="N168" s="38">
        <v>1863.52</v>
      </c>
      <c r="O168" s="38">
        <v>1863.52</v>
      </c>
      <c r="P168" s="8"/>
      <c r="Q168" s="1"/>
      <c r="R168" s="8"/>
      <c r="S168" s="8"/>
      <c r="T168" s="8"/>
      <c r="U168" s="8"/>
      <c r="V168" s="8"/>
      <c r="W168" s="8"/>
      <c r="X168" s="8"/>
      <c r="Y168" s="8"/>
      <c r="Z168" s="8"/>
    </row>
    <row r="169" spans="1:26" x14ac:dyDescent="0.2">
      <c r="A169" s="17" t="s">
        <v>211</v>
      </c>
      <c r="B169" s="17" t="s">
        <v>213</v>
      </c>
      <c r="C169" s="47">
        <v>1</v>
      </c>
      <c r="D169" s="47">
        <v>1</v>
      </c>
      <c r="E169" s="49" t="s">
        <v>44</v>
      </c>
      <c r="F169" s="38">
        <v>0</v>
      </c>
      <c r="G169" s="38">
        <v>0</v>
      </c>
      <c r="H169" s="38">
        <v>0</v>
      </c>
      <c r="I169" s="38">
        <v>0</v>
      </c>
      <c r="J169" s="38">
        <v>0</v>
      </c>
      <c r="K169" s="38">
        <v>0</v>
      </c>
      <c r="L169" s="38">
        <v>0</v>
      </c>
      <c r="M169" s="38">
        <v>0</v>
      </c>
      <c r="N169" s="38">
        <v>867.68</v>
      </c>
      <c r="O169" s="38">
        <v>867.68</v>
      </c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" x14ac:dyDescent="0.2">
      <c r="A170" s="17" t="s">
        <v>211</v>
      </c>
      <c r="B170" s="18" t="s">
        <v>214</v>
      </c>
      <c r="C170" s="47" t="s">
        <v>8</v>
      </c>
      <c r="D170" s="47">
        <v>5</v>
      </c>
      <c r="E170" s="49" t="s">
        <v>157</v>
      </c>
      <c r="F170" s="38">
        <v>0</v>
      </c>
      <c r="G170" s="38">
        <v>0</v>
      </c>
      <c r="H170" s="38">
        <v>0</v>
      </c>
      <c r="I170" s="38">
        <v>0</v>
      </c>
      <c r="J170" s="38">
        <v>0</v>
      </c>
      <c r="K170" s="38">
        <v>0</v>
      </c>
      <c r="L170" s="38">
        <v>0</v>
      </c>
      <c r="M170" s="38">
        <v>0</v>
      </c>
      <c r="N170" s="38">
        <v>6068.86</v>
      </c>
      <c r="O170" s="38">
        <v>6068.86</v>
      </c>
      <c r="P170" s="1"/>
      <c r="Q170" s="8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x14ac:dyDescent="0.2">
      <c r="A171" s="16" t="s">
        <v>215</v>
      </c>
      <c r="B171" s="30" t="s">
        <v>253</v>
      </c>
      <c r="C171" s="45" t="s">
        <v>8</v>
      </c>
      <c r="D171" s="45" t="s">
        <v>8</v>
      </c>
      <c r="E171" s="53"/>
      <c r="F171" s="37">
        <f>F172+F173</f>
        <v>0</v>
      </c>
      <c r="G171" s="37">
        <f t="shared" ref="G171:O171" si="10">G172+G173</f>
        <v>0</v>
      </c>
      <c r="H171" s="37">
        <f t="shared" si="10"/>
        <v>0</v>
      </c>
      <c r="I171" s="37">
        <f t="shared" si="10"/>
        <v>0</v>
      </c>
      <c r="J171" s="37">
        <f t="shared" si="10"/>
        <v>0</v>
      </c>
      <c r="K171" s="37">
        <f t="shared" si="10"/>
        <v>0</v>
      </c>
      <c r="L171" s="37">
        <f t="shared" si="10"/>
        <v>0</v>
      </c>
      <c r="M171" s="37">
        <f t="shared" si="10"/>
        <v>0</v>
      </c>
      <c r="N171" s="37">
        <f t="shared" ref="N171" si="11">O171-M171-K171-I171-G171</f>
        <v>380.2</v>
      </c>
      <c r="O171" s="37">
        <f t="shared" si="10"/>
        <v>380.2</v>
      </c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" x14ac:dyDescent="0.2">
      <c r="A172" s="17" t="s">
        <v>215</v>
      </c>
      <c r="B172" s="18" t="s">
        <v>216</v>
      </c>
      <c r="C172" s="47" t="s">
        <v>8</v>
      </c>
      <c r="D172" s="47">
        <v>1</v>
      </c>
      <c r="E172" s="49" t="s">
        <v>217</v>
      </c>
      <c r="F172" s="38">
        <v>0</v>
      </c>
      <c r="G172" s="38">
        <v>0</v>
      </c>
      <c r="H172" s="38">
        <v>0</v>
      </c>
      <c r="I172" s="38">
        <v>0</v>
      </c>
      <c r="J172" s="38">
        <v>0</v>
      </c>
      <c r="K172" s="38">
        <v>0</v>
      </c>
      <c r="L172" s="38">
        <v>0</v>
      </c>
      <c r="M172" s="38">
        <v>0</v>
      </c>
      <c r="N172" s="38">
        <v>151.19999999999999</v>
      </c>
      <c r="O172" s="38">
        <v>151.19999999999999</v>
      </c>
      <c r="P172" s="8"/>
      <c r="Q172" s="1"/>
      <c r="R172" s="8"/>
      <c r="S172" s="8"/>
      <c r="T172" s="8"/>
      <c r="U172" s="8"/>
      <c r="V172" s="8"/>
      <c r="W172" s="8"/>
      <c r="X172" s="8"/>
      <c r="Y172" s="8"/>
      <c r="Z172" s="8"/>
    </row>
    <row r="173" spans="1:26" x14ac:dyDescent="0.2">
      <c r="A173" s="17" t="s">
        <v>215</v>
      </c>
      <c r="B173" s="18" t="s">
        <v>218</v>
      </c>
      <c r="C173" s="47">
        <v>1</v>
      </c>
      <c r="D173" s="47">
        <v>1</v>
      </c>
      <c r="E173" s="49" t="s">
        <v>67</v>
      </c>
      <c r="F173" s="38">
        <v>0</v>
      </c>
      <c r="G173" s="38">
        <v>0</v>
      </c>
      <c r="H173" s="38">
        <v>0</v>
      </c>
      <c r="I173" s="38">
        <v>0</v>
      </c>
      <c r="J173" s="38">
        <v>0</v>
      </c>
      <c r="K173" s="38">
        <v>0</v>
      </c>
      <c r="L173" s="38">
        <v>0</v>
      </c>
      <c r="M173" s="38">
        <v>0</v>
      </c>
      <c r="N173" s="38">
        <v>229</v>
      </c>
      <c r="O173" s="38">
        <v>229</v>
      </c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x14ac:dyDescent="0.2">
      <c r="A174" s="16" t="s">
        <v>219</v>
      </c>
      <c r="B174" s="30" t="s">
        <v>254</v>
      </c>
      <c r="C174" s="45" t="s">
        <v>8</v>
      </c>
      <c r="D174" s="45" t="s">
        <v>8</v>
      </c>
      <c r="E174" s="53"/>
      <c r="F174" s="37">
        <f>SUM(F175:F179)</f>
        <v>0</v>
      </c>
      <c r="G174" s="37">
        <f t="shared" ref="G174:M174" si="12">SUM(G175:G179)</f>
        <v>0</v>
      </c>
      <c r="H174" s="37">
        <f t="shared" si="12"/>
        <v>0</v>
      </c>
      <c r="I174" s="37">
        <f t="shared" si="12"/>
        <v>0</v>
      </c>
      <c r="J174" s="37">
        <f t="shared" si="12"/>
        <v>0</v>
      </c>
      <c r="K174" s="37">
        <f t="shared" si="12"/>
        <v>0</v>
      </c>
      <c r="L174" s="37">
        <f t="shared" si="12"/>
        <v>0</v>
      </c>
      <c r="M174" s="37">
        <f t="shared" si="12"/>
        <v>0</v>
      </c>
      <c r="N174" s="37">
        <f t="shared" ref="N174" si="13">O174-M174-K174-I174-G174</f>
        <v>1107.71</v>
      </c>
      <c r="O174" s="37">
        <f>SUM(O175:O179)</f>
        <v>1107.71</v>
      </c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" x14ac:dyDescent="0.2">
      <c r="A175" s="17" t="s">
        <v>219</v>
      </c>
      <c r="B175" s="18" t="s">
        <v>220</v>
      </c>
      <c r="C175" s="47" t="s">
        <v>8</v>
      </c>
      <c r="D175" s="47">
        <v>2</v>
      </c>
      <c r="E175" s="49" t="s">
        <v>17</v>
      </c>
      <c r="F175" s="38">
        <v>0</v>
      </c>
      <c r="G175" s="38">
        <v>0</v>
      </c>
      <c r="H175" s="38">
        <v>0</v>
      </c>
      <c r="I175" s="38">
        <v>0</v>
      </c>
      <c r="J175" s="38">
        <v>0</v>
      </c>
      <c r="K175" s="38">
        <v>0</v>
      </c>
      <c r="L175" s="38">
        <v>0</v>
      </c>
      <c r="M175" s="38">
        <v>0</v>
      </c>
      <c r="N175" s="38">
        <v>777.6</v>
      </c>
      <c r="O175" s="38">
        <v>777.6</v>
      </c>
      <c r="P175" s="8"/>
      <c r="Q175" s="1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5" x14ac:dyDescent="0.2">
      <c r="A176" s="17" t="s">
        <v>219</v>
      </c>
      <c r="B176" s="18" t="s">
        <v>221</v>
      </c>
      <c r="C176" s="47" t="s">
        <v>8</v>
      </c>
      <c r="D176" s="47">
        <v>1</v>
      </c>
      <c r="E176" s="49" t="s">
        <v>33</v>
      </c>
      <c r="F176" s="38">
        <v>0</v>
      </c>
      <c r="G176" s="38">
        <v>0</v>
      </c>
      <c r="H176" s="38">
        <v>0</v>
      </c>
      <c r="I176" s="38">
        <v>0</v>
      </c>
      <c r="J176" s="38">
        <v>0</v>
      </c>
      <c r="K176" s="38">
        <v>0</v>
      </c>
      <c r="L176" s="38">
        <v>0</v>
      </c>
      <c r="M176" s="38">
        <v>0</v>
      </c>
      <c r="N176" s="38">
        <v>86.4</v>
      </c>
      <c r="O176" s="38">
        <v>86.4</v>
      </c>
      <c r="P176" s="1"/>
      <c r="Q176" s="8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7" t="s">
        <v>219</v>
      </c>
      <c r="B177" s="18" t="s">
        <v>222</v>
      </c>
      <c r="C177" s="47" t="s">
        <v>8</v>
      </c>
      <c r="D177" s="47">
        <v>1</v>
      </c>
      <c r="E177" s="49" t="s">
        <v>145</v>
      </c>
      <c r="F177" s="38">
        <v>0</v>
      </c>
      <c r="G177" s="38">
        <v>0</v>
      </c>
      <c r="H177" s="38">
        <v>0</v>
      </c>
      <c r="I177" s="38">
        <v>0</v>
      </c>
      <c r="J177" s="38">
        <v>0</v>
      </c>
      <c r="K177" s="38">
        <v>0</v>
      </c>
      <c r="L177" s="38">
        <v>0</v>
      </c>
      <c r="M177" s="38">
        <v>0</v>
      </c>
      <c r="N177" s="38">
        <v>118</v>
      </c>
      <c r="O177" s="38">
        <v>118</v>
      </c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7" t="s">
        <v>219</v>
      </c>
      <c r="B178" s="18" t="s">
        <v>223</v>
      </c>
      <c r="C178" s="47" t="s">
        <v>8</v>
      </c>
      <c r="D178" s="47">
        <v>1</v>
      </c>
      <c r="E178" s="49" t="s">
        <v>51</v>
      </c>
      <c r="F178" s="38">
        <v>0</v>
      </c>
      <c r="G178" s="38">
        <v>0</v>
      </c>
      <c r="H178" s="38">
        <v>0</v>
      </c>
      <c r="I178" s="38">
        <v>0</v>
      </c>
      <c r="J178" s="38">
        <v>0</v>
      </c>
      <c r="K178" s="38">
        <v>0</v>
      </c>
      <c r="L178" s="38">
        <v>0</v>
      </c>
      <c r="M178" s="38">
        <v>0</v>
      </c>
      <c r="N178" s="38">
        <v>34.65</v>
      </c>
      <c r="O178" s="38">
        <v>34.65</v>
      </c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" x14ac:dyDescent="0.2">
      <c r="A179" s="17" t="s">
        <v>219</v>
      </c>
      <c r="B179" s="18" t="s">
        <v>224</v>
      </c>
      <c r="C179" s="47">
        <v>1</v>
      </c>
      <c r="D179" s="47">
        <v>1</v>
      </c>
      <c r="E179" s="49" t="s">
        <v>141</v>
      </c>
      <c r="F179" s="38">
        <v>0</v>
      </c>
      <c r="G179" s="38">
        <v>0</v>
      </c>
      <c r="H179" s="38">
        <v>0</v>
      </c>
      <c r="I179" s="38">
        <v>0</v>
      </c>
      <c r="J179" s="38">
        <v>0</v>
      </c>
      <c r="K179" s="38">
        <v>0</v>
      </c>
      <c r="L179" s="38">
        <v>0</v>
      </c>
      <c r="M179" s="38">
        <v>0</v>
      </c>
      <c r="N179" s="38">
        <v>91.06</v>
      </c>
      <c r="O179" s="38">
        <v>91.06</v>
      </c>
      <c r="P179" s="1"/>
      <c r="Q179" s="8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x14ac:dyDescent="0.2">
      <c r="A180" s="16" t="s">
        <v>225</v>
      </c>
      <c r="B180" s="30" t="s">
        <v>255</v>
      </c>
      <c r="C180" s="45" t="s">
        <v>8</v>
      </c>
      <c r="D180" s="45" t="s">
        <v>8</v>
      </c>
      <c r="E180" s="53"/>
      <c r="F180" s="37">
        <f>F181+F182</f>
        <v>0</v>
      </c>
      <c r="G180" s="37">
        <f t="shared" ref="G180:M180" si="14">G181+G182</f>
        <v>0</v>
      </c>
      <c r="H180" s="37">
        <f t="shared" si="14"/>
        <v>0</v>
      </c>
      <c r="I180" s="37">
        <f t="shared" si="14"/>
        <v>0</v>
      </c>
      <c r="J180" s="37">
        <f t="shared" si="14"/>
        <v>0</v>
      </c>
      <c r="K180" s="37">
        <f t="shared" si="14"/>
        <v>0</v>
      </c>
      <c r="L180" s="37">
        <f t="shared" si="14"/>
        <v>0</v>
      </c>
      <c r="M180" s="37">
        <f t="shared" si="14"/>
        <v>0</v>
      </c>
      <c r="N180" s="37">
        <f t="shared" ref="N180" si="15">O180-M180-K180-I180-G180</f>
        <v>261.94</v>
      </c>
      <c r="O180" s="37">
        <f>O181+O182</f>
        <v>261.94</v>
      </c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" x14ac:dyDescent="0.2">
      <c r="A181" s="17" t="s">
        <v>225</v>
      </c>
      <c r="B181" s="18" t="s">
        <v>226</v>
      </c>
      <c r="C181" s="47" t="s">
        <v>8</v>
      </c>
      <c r="D181" s="47">
        <v>1</v>
      </c>
      <c r="E181" s="49" t="s">
        <v>198</v>
      </c>
      <c r="F181" s="38">
        <v>0</v>
      </c>
      <c r="G181" s="38">
        <v>0</v>
      </c>
      <c r="H181" s="38">
        <v>0</v>
      </c>
      <c r="I181" s="38">
        <v>0</v>
      </c>
      <c r="J181" s="38">
        <v>0</v>
      </c>
      <c r="K181" s="38">
        <v>0</v>
      </c>
      <c r="L181" s="38">
        <v>0</v>
      </c>
      <c r="M181" s="38">
        <v>0</v>
      </c>
      <c r="N181" s="38">
        <v>176.98</v>
      </c>
      <c r="O181" s="38">
        <v>176.98</v>
      </c>
      <c r="P181" s="8"/>
      <c r="Q181" s="1"/>
      <c r="R181" s="8"/>
      <c r="S181" s="8"/>
      <c r="T181" s="8"/>
      <c r="U181" s="8"/>
      <c r="V181" s="8"/>
      <c r="W181" s="8"/>
      <c r="X181" s="8"/>
      <c r="Y181" s="8"/>
      <c r="Z181" s="8"/>
    </row>
    <row r="182" spans="1:26" x14ac:dyDescent="0.2">
      <c r="A182" s="17" t="s">
        <v>225</v>
      </c>
      <c r="B182" s="18" t="s">
        <v>227</v>
      </c>
      <c r="C182" s="47" t="s">
        <v>8</v>
      </c>
      <c r="D182" s="47">
        <v>1</v>
      </c>
      <c r="E182" s="49" t="s">
        <v>67</v>
      </c>
      <c r="F182" s="38">
        <v>0</v>
      </c>
      <c r="G182" s="38">
        <v>0</v>
      </c>
      <c r="H182" s="38">
        <v>0</v>
      </c>
      <c r="I182" s="38">
        <v>0</v>
      </c>
      <c r="J182" s="38">
        <v>0</v>
      </c>
      <c r="K182" s="38">
        <v>0</v>
      </c>
      <c r="L182" s="38">
        <v>0</v>
      </c>
      <c r="M182" s="38">
        <v>0</v>
      </c>
      <c r="N182" s="38">
        <v>84.96</v>
      </c>
      <c r="O182" s="38">
        <v>84.96</v>
      </c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x14ac:dyDescent="0.2">
      <c r="A183" s="16" t="s">
        <v>228</v>
      </c>
      <c r="B183" s="30" t="s">
        <v>256</v>
      </c>
      <c r="C183" s="45" t="s">
        <v>8</v>
      </c>
      <c r="D183" s="45" t="s">
        <v>8</v>
      </c>
      <c r="E183" s="53"/>
      <c r="F183" s="37">
        <f>SUM(F184:F188)</f>
        <v>36</v>
      </c>
      <c r="G183" s="37">
        <f t="shared" ref="G183:M183" si="16">SUM(G184:G188)</f>
        <v>1726.71</v>
      </c>
      <c r="H183" s="37">
        <f t="shared" si="16"/>
        <v>15</v>
      </c>
      <c r="I183" s="37">
        <f t="shared" si="16"/>
        <v>2009.4</v>
      </c>
      <c r="J183" s="37">
        <f t="shared" si="16"/>
        <v>133</v>
      </c>
      <c r="K183" s="37">
        <f t="shared" si="16"/>
        <v>5208.76</v>
      </c>
      <c r="L183" s="37">
        <f t="shared" si="16"/>
        <v>41</v>
      </c>
      <c r="M183" s="37">
        <f t="shared" si="16"/>
        <v>1389.6</v>
      </c>
      <c r="N183" s="37">
        <f t="shared" ref="N183" si="17">O183-M183-K183-I183-G183</f>
        <v>14612.86</v>
      </c>
      <c r="O183" s="37">
        <f>SUM(O184:O188)</f>
        <v>24947.329999999998</v>
      </c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" x14ac:dyDescent="0.2">
      <c r="A184" s="17" t="s">
        <v>228</v>
      </c>
      <c r="B184" s="18" t="s">
        <v>229</v>
      </c>
      <c r="C184" s="47">
        <v>1</v>
      </c>
      <c r="D184" s="47">
        <v>6</v>
      </c>
      <c r="E184" s="49" t="s">
        <v>230</v>
      </c>
      <c r="F184" s="38">
        <v>15</v>
      </c>
      <c r="G184" s="38">
        <v>391.35</v>
      </c>
      <c r="H184" s="38">
        <v>8</v>
      </c>
      <c r="I184" s="38">
        <v>440.67</v>
      </c>
      <c r="J184" s="38">
        <v>131</v>
      </c>
      <c r="K184" s="38">
        <v>5184.76</v>
      </c>
      <c r="L184" s="38">
        <v>5</v>
      </c>
      <c r="M184" s="38">
        <v>612.24</v>
      </c>
      <c r="N184" s="38">
        <f t="shared" ref="N184:N188" si="18">O184-M184-K184-I184-G184</f>
        <v>5268.2099999999991</v>
      </c>
      <c r="O184" s="38">
        <v>11897.23</v>
      </c>
      <c r="P184" s="8"/>
      <c r="Q184" s="1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5" x14ac:dyDescent="0.2">
      <c r="A185" s="17" t="s">
        <v>228</v>
      </c>
      <c r="B185" s="18" t="s">
        <v>231</v>
      </c>
      <c r="C185" s="47">
        <v>1</v>
      </c>
      <c r="D185" s="47">
        <v>5</v>
      </c>
      <c r="E185" s="49" t="s">
        <v>117</v>
      </c>
      <c r="F185" s="38">
        <v>21</v>
      </c>
      <c r="G185" s="38">
        <v>1335.36</v>
      </c>
      <c r="H185" s="38">
        <v>7</v>
      </c>
      <c r="I185" s="38">
        <v>1568.73</v>
      </c>
      <c r="J185" s="38">
        <v>0</v>
      </c>
      <c r="K185" s="38">
        <v>0</v>
      </c>
      <c r="L185" s="38">
        <v>36</v>
      </c>
      <c r="M185" s="38">
        <v>777.36</v>
      </c>
      <c r="N185" s="38">
        <f t="shared" si="18"/>
        <v>5206.920000000001</v>
      </c>
      <c r="O185" s="38">
        <v>8888.3700000000008</v>
      </c>
      <c r="P185" s="1"/>
      <c r="Q185" s="8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7"/>
      <c r="B186" s="21" t="s">
        <v>248</v>
      </c>
      <c r="C186" s="47">
        <v>1</v>
      </c>
      <c r="D186" s="47">
        <v>7</v>
      </c>
      <c r="E186" s="49" t="s">
        <v>243</v>
      </c>
      <c r="F186" s="38">
        <v>0</v>
      </c>
      <c r="G186" s="38">
        <v>0</v>
      </c>
      <c r="H186" s="38">
        <v>0</v>
      </c>
      <c r="I186" s="38">
        <v>0</v>
      </c>
      <c r="J186" s="38">
        <v>0</v>
      </c>
      <c r="K186" s="38">
        <v>0</v>
      </c>
      <c r="L186" s="38">
        <v>0</v>
      </c>
      <c r="M186" s="38">
        <v>0</v>
      </c>
      <c r="N186" s="38">
        <f t="shared" si="18"/>
        <v>4137.7299999999996</v>
      </c>
      <c r="O186" s="38">
        <v>4137.7299999999996</v>
      </c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7" t="s">
        <v>228</v>
      </c>
      <c r="B187" s="18" t="s">
        <v>181</v>
      </c>
      <c r="C187" s="47" t="s">
        <v>8</v>
      </c>
      <c r="D187" s="47">
        <v>1</v>
      </c>
      <c r="E187" s="49" t="s">
        <v>157</v>
      </c>
      <c r="F187" s="38">
        <v>0</v>
      </c>
      <c r="G187" s="38">
        <v>0</v>
      </c>
      <c r="H187" s="38">
        <v>0</v>
      </c>
      <c r="I187" s="38">
        <v>0</v>
      </c>
      <c r="J187" s="38">
        <v>1</v>
      </c>
      <c r="K187" s="38">
        <v>15</v>
      </c>
      <c r="L187" s="38">
        <v>0</v>
      </c>
      <c r="M187" s="38">
        <v>0</v>
      </c>
      <c r="N187" s="38">
        <f t="shared" si="18"/>
        <v>0</v>
      </c>
      <c r="O187" s="38">
        <v>15</v>
      </c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7" t="s">
        <v>228</v>
      </c>
      <c r="B188" s="18" t="s">
        <v>232</v>
      </c>
      <c r="C188" s="47" t="s">
        <v>8</v>
      </c>
      <c r="D188" s="47">
        <v>1</v>
      </c>
      <c r="E188" s="49" t="s">
        <v>157</v>
      </c>
      <c r="F188" s="38">
        <v>0</v>
      </c>
      <c r="G188" s="38">
        <v>0</v>
      </c>
      <c r="H188" s="38">
        <v>0</v>
      </c>
      <c r="I188" s="38">
        <v>0</v>
      </c>
      <c r="J188" s="38">
        <v>1</v>
      </c>
      <c r="K188" s="38">
        <v>9</v>
      </c>
      <c r="L188" s="38">
        <v>0</v>
      </c>
      <c r="M188" s="38">
        <v>0</v>
      </c>
      <c r="N188" s="38">
        <f t="shared" si="18"/>
        <v>0</v>
      </c>
      <c r="O188" s="38">
        <v>9</v>
      </c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x14ac:dyDescent="0.2">
      <c r="A189" s="16" t="s">
        <v>233</v>
      </c>
      <c r="B189" s="30" t="s">
        <v>257</v>
      </c>
      <c r="C189" s="45" t="s">
        <v>8</v>
      </c>
      <c r="D189" s="45" t="s">
        <v>8</v>
      </c>
      <c r="E189" s="53"/>
      <c r="F189" s="37">
        <v>0</v>
      </c>
      <c r="G189" s="37">
        <v>0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719.62</v>
      </c>
      <c r="O189" s="37">
        <v>719.62</v>
      </c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" x14ac:dyDescent="0.2">
      <c r="A190" s="17" t="s">
        <v>233</v>
      </c>
      <c r="B190" s="18" t="s">
        <v>234</v>
      </c>
      <c r="C190" s="47" t="s">
        <v>8</v>
      </c>
      <c r="D190" s="47">
        <v>3</v>
      </c>
      <c r="E190" s="49">
        <v>2012</v>
      </c>
      <c r="F190" s="38">
        <v>0</v>
      </c>
      <c r="G190" s="38">
        <v>0</v>
      </c>
      <c r="H190" s="38">
        <v>0</v>
      </c>
      <c r="I190" s="38">
        <v>0</v>
      </c>
      <c r="J190" s="38">
        <v>0</v>
      </c>
      <c r="K190" s="38">
        <v>0</v>
      </c>
      <c r="L190" s="38">
        <v>0</v>
      </c>
      <c r="M190" s="38">
        <v>0</v>
      </c>
      <c r="N190" s="38">
        <v>719.62</v>
      </c>
      <c r="O190" s="38">
        <v>719.62</v>
      </c>
      <c r="P190" s="8"/>
      <c r="Q190" s="1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6.5" x14ac:dyDescent="0.2">
      <c r="A191" s="17"/>
      <c r="B191" s="30" t="s">
        <v>270</v>
      </c>
      <c r="C191" s="54"/>
      <c r="D191" s="54"/>
      <c r="E191" s="55"/>
      <c r="F191" s="37">
        <f>F192</f>
        <v>0</v>
      </c>
      <c r="G191" s="37">
        <f t="shared" ref="G191:O191" si="19">G192</f>
        <v>0</v>
      </c>
      <c r="H191" s="37">
        <f t="shared" si="19"/>
        <v>0</v>
      </c>
      <c r="I191" s="37">
        <f t="shared" si="19"/>
        <v>0</v>
      </c>
      <c r="J191" s="37">
        <f t="shared" si="19"/>
        <v>3</v>
      </c>
      <c r="K191" s="37">
        <f t="shared" si="19"/>
        <v>811.94</v>
      </c>
      <c r="L191" s="37">
        <f t="shared" si="19"/>
        <v>0</v>
      </c>
      <c r="M191" s="37">
        <f t="shared" si="19"/>
        <v>0</v>
      </c>
      <c r="N191" s="37">
        <f t="shared" ref="N191" si="20">O191-M191-K191-I191-G191</f>
        <v>84.029999999999973</v>
      </c>
      <c r="O191" s="37">
        <f t="shared" si="19"/>
        <v>895.97</v>
      </c>
      <c r="P191" s="8"/>
      <c r="Q191" s="1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5" x14ac:dyDescent="0.2">
      <c r="A192" s="17"/>
      <c r="B192" s="43" t="s">
        <v>279</v>
      </c>
      <c r="C192" s="50" t="s">
        <v>239</v>
      </c>
      <c r="D192" s="50">
        <v>1</v>
      </c>
      <c r="E192" s="51" t="s">
        <v>243</v>
      </c>
      <c r="F192" s="40"/>
      <c r="G192" s="40"/>
      <c r="H192" s="40"/>
      <c r="I192" s="40"/>
      <c r="J192" s="40">
        <v>3</v>
      </c>
      <c r="K192" s="40">
        <v>811.94</v>
      </c>
      <c r="L192" s="40"/>
      <c r="M192" s="40"/>
      <c r="N192" s="38">
        <f t="shared" ref="N192" si="21">O192-M192-K192-I192-G192</f>
        <v>84.029999999999973</v>
      </c>
      <c r="O192" s="40">
        <v>895.97</v>
      </c>
      <c r="P192" s="8"/>
      <c r="Q192" s="1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5" x14ac:dyDescent="0.2">
      <c r="A193" s="59" t="s">
        <v>267</v>
      </c>
      <c r="B193" s="59"/>
      <c r="C193" s="60" t="s">
        <v>239</v>
      </c>
      <c r="D193" s="61"/>
      <c r="E193" s="32" t="s">
        <v>239</v>
      </c>
      <c r="F193" s="44">
        <f t="shared" ref="F193:O193" si="22">F4+F127+F140+F152+F167+F171+F174+F180+F183+F189+F191</f>
        <v>1206</v>
      </c>
      <c r="G193" s="44">
        <f t="shared" si="22"/>
        <v>60171.359999999993</v>
      </c>
      <c r="H193" s="44">
        <f t="shared" si="22"/>
        <v>637</v>
      </c>
      <c r="I193" s="44">
        <f t="shared" si="22"/>
        <v>54863.88</v>
      </c>
      <c r="J193" s="44">
        <f t="shared" si="22"/>
        <v>1695</v>
      </c>
      <c r="K193" s="44">
        <f t="shared" si="22"/>
        <v>68270.349999999991</v>
      </c>
      <c r="L193" s="44">
        <f t="shared" si="22"/>
        <v>939</v>
      </c>
      <c r="M193" s="44">
        <f t="shared" si="22"/>
        <v>50038.37999999999</v>
      </c>
      <c r="N193" s="44">
        <f t="shared" si="22"/>
        <v>514709.76000000013</v>
      </c>
      <c r="O193" s="44">
        <f t="shared" si="22"/>
        <v>748053.72999999986</v>
      </c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2"/>
      <c r="B194" s="23"/>
      <c r="C194" s="24"/>
      <c r="D194" s="24"/>
      <c r="E194" s="25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2"/>
      <c r="B195" s="23"/>
      <c r="C195" s="24"/>
      <c r="D195" s="24"/>
      <c r="E195" s="25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3"/>
      <c r="B196" s="11"/>
      <c r="C196" s="12"/>
      <c r="D196" s="12"/>
      <c r="E196" s="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3"/>
      <c r="B197" s="11"/>
      <c r="C197" s="12"/>
      <c r="D197" s="12"/>
      <c r="E197" s="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3"/>
      <c r="B198" s="11"/>
      <c r="C198" s="12"/>
      <c r="D198" s="12"/>
      <c r="E198" s="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3"/>
      <c r="B199" s="11"/>
      <c r="C199" s="12"/>
      <c r="D199" s="12"/>
      <c r="E199" s="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3"/>
      <c r="B200" s="11"/>
      <c r="C200" s="12"/>
      <c r="D200" s="12"/>
      <c r="E200" s="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3"/>
      <c r="B201" s="11"/>
      <c r="C201" s="12"/>
      <c r="D201" s="12"/>
      <c r="E201" s="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3"/>
      <c r="B202" s="11"/>
      <c r="C202" s="12"/>
      <c r="D202" s="12"/>
      <c r="E202" s="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3"/>
      <c r="B203" s="11"/>
      <c r="C203" s="12"/>
      <c r="D203" s="12"/>
      <c r="E203" s="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3"/>
      <c r="B204" s="11"/>
      <c r="C204" s="12"/>
      <c r="D204" s="12"/>
      <c r="E204" s="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3"/>
      <c r="B205" s="11"/>
      <c r="C205" s="12"/>
      <c r="D205" s="12"/>
      <c r="E205" s="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3"/>
      <c r="B206" s="11"/>
      <c r="C206" s="12"/>
      <c r="D206" s="12"/>
      <c r="E206" s="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3"/>
      <c r="B207" s="11"/>
      <c r="C207" s="12"/>
      <c r="D207" s="12"/>
      <c r="E207" s="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3"/>
      <c r="B208" s="11"/>
      <c r="C208" s="12"/>
      <c r="D208" s="12"/>
      <c r="E208" s="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3"/>
      <c r="B209" s="11"/>
      <c r="C209" s="12"/>
      <c r="D209" s="12"/>
      <c r="E209" s="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3"/>
      <c r="B210" s="11"/>
      <c r="C210" s="12"/>
      <c r="D210" s="12"/>
      <c r="E210" s="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3"/>
      <c r="B211" s="11"/>
      <c r="C211" s="12"/>
      <c r="D211" s="12"/>
      <c r="E211" s="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3"/>
      <c r="B212" s="11"/>
      <c r="C212" s="12"/>
      <c r="D212" s="12"/>
      <c r="E212" s="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3"/>
      <c r="B213" s="11"/>
      <c r="C213" s="12"/>
      <c r="D213" s="12"/>
      <c r="E213" s="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3"/>
      <c r="B214" s="11"/>
      <c r="C214" s="12"/>
      <c r="D214" s="12"/>
      <c r="E214" s="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3"/>
      <c r="B215" s="11"/>
      <c r="C215" s="12"/>
      <c r="D215" s="12"/>
      <c r="E215" s="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3"/>
      <c r="B216" s="11"/>
      <c r="C216" s="12"/>
      <c r="D216" s="12"/>
      <c r="E216" s="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3"/>
      <c r="B217" s="11"/>
      <c r="C217" s="12"/>
      <c r="D217" s="12"/>
      <c r="E217" s="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3"/>
      <c r="B218" s="11"/>
      <c r="C218" s="12"/>
      <c r="D218" s="12"/>
      <c r="E218" s="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3"/>
      <c r="B219" s="11"/>
      <c r="C219" s="12"/>
      <c r="D219" s="12"/>
      <c r="E219" s="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3"/>
      <c r="B220" s="11"/>
      <c r="C220" s="12"/>
      <c r="D220" s="12"/>
      <c r="E220" s="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3"/>
      <c r="B221" s="11"/>
      <c r="C221" s="12"/>
      <c r="D221" s="12"/>
      <c r="E221" s="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3"/>
      <c r="B222" s="11"/>
      <c r="C222" s="12"/>
      <c r="D222" s="12"/>
      <c r="E222" s="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3"/>
      <c r="B223" s="11"/>
      <c r="C223" s="12"/>
      <c r="D223" s="12"/>
      <c r="E223" s="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3"/>
      <c r="B224" s="11"/>
      <c r="C224" s="12"/>
      <c r="D224" s="12"/>
      <c r="E224" s="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3"/>
      <c r="B225" s="11"/>
      <c r="C225" s="12"/>
      <c r="D225" s="12"/>
      <c r="E225" s="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3"/>
      <c r="B226" s="11"/>
      <c r="C226" s="12"/>
      <c r="D226" s="12"/>
      <c r="E226" s="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3"/>
      <c r="B227" s="11"/>
      <c r="C227" s="12"/>
      <c r="D227" s="12"/>
      <c r="E227" s="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3"/>
      <c r="B228" s="11"/>
      <c r="C228" s="12"/>
      <c r="D228" s="12"/>
      <c r="E228" s="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3"/>
      <c r="B229" s="11"/>
      <c r="C229" s="12"/>
      <c r="D229" s="12"/>
      <c r="E229" s="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3"/>
      <c r="B230" s="11"/>
      <c r="C230" s="12"/>
      <c r="D230" s="12"/>
      <c r="E230" s="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3"/>
      <c r="B231" s="11"/>
      <c r="C231" s="12"/>
      <c r="D231" s="12"/>
      <c r="E231" s="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3"/>
      <c r="B232" s="11"/>
      <c r="C232" s="12"/>
      <c r="D232" s="12"/>
      <c r="E232" s="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3"/>
      <c r="B233" s="11"/>
      <c r="C233" s="12"/>
      <c r="D233" s="12"/>
      <c r="E233" s="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3"/>
      <c r="B234" s="11"/>
      <c r="C234" s="12"/>
      <c r="D234" s="12"/>
      <c r="E234" s="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3"/>
      <c r="B235" s="11"/>
      <c r="C235" s="12"/>
      <c r="D235" s="12"/>
      <c r="E235" s="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3"/>
      <c r="B236" s="11"/>
      <c r="C236" s="12"/>
      <c r="D236" s="12"/>
      <c r="E236" s="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3"/>
      <c r="B237" s="11"/>
      <c r="C237" s="12"/>
      <c r="D237" s="12"/>
      <c r="E237" s="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3"/>
      <c r="B238" s="11"/>
      <c r="C238" s="12"/>
      <c r="D238" s="12"/>
      <c r="E238" s="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3"/>
      <c r="B239" s="11"/>
      <c r="C239" s="12"/>
      <c r="D239" s="12"/>
      <c r="E239" s="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3"/>
      <c r="B240" s="11"/>
      <c r="C240" s="12"/>
      <c r="D240" s="12"/>
      <c r="E240" s="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3"/>
      <c r="B241" s="11"/>
      <c r="C241" s="12"/>
      <c r="D241" s="12"/>
      <c r="E241" s="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3"/>
      <c r="B242" s="11"/>
      <c r="C242" s="12"/>
      <c r="D242" s="12"/>
      <c r="E242" s="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3"/>
      <c r="B243" s="11"/>
      <c r="C243" s="12"/>
      <c r="D243" s="12"/>
      <c r="E243" s="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3"/>
      <c r="B244" s="11"/>
      <c r="C244" s="12"/>
      <c r="D244" s="12"/>
      <c r="E244" s="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3"/>
      <c r="B245" s="11"/>
      <c r="C245" s="12"/>
      <c r="D245" s="12"/>
      <c r="E245" s="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3"/>
      <c r="B246" s="11"/>
      <c r="C246" s="12"/>
      <c r="D246" s="12"/>
      <c r="E246" s="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3"/>
      <c r="B247" s="11"/>
      <c r="C247" s="12"/>
      <c r="D247" s="12"/>
      <c r="E247" s="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3"/>
      <c r="B248" s="11"/>
      <c r="C248" s="12"/>
      <c r="D248" s="12"/>
      <c r="E248" s="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3"/>
      <c r="B249" s="11"/>
      <c r="C249" s="12"/>
      <c r="D249" s="12"/>
      <c r="E249" s="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3"/>
      <c r="B250" s="11"/>
      <c r="C250" s="12"/>
      <c r="D250" s="12"/>
      <c r="E250" s="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3"/>
      <c r="B251" s="11"/>
      <c r="C251" s="12"/>
      <c r="D251" s="12"/>
      <c r="E251" s="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3"/>
      <c r="B252" s="11"/>
      <c r="C252" s="12"/>
      <c r="D252" s="12"/>
      <c r="E252" s="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3"/>
      <c r="B253" s="11"/>
      <c r="C253" s="12"/>
      <c r="D253" s="12"/>
      <c r="E253" s="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3"/>
      <c r="B254" s="11"/>
      <c r="C254" s="12"/>
      <c r="D254" s="12"/>
      <c r="E254" s="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3"/>
      <c r="B255" s="11"/>
      <c r="C255" s="12"/>
      <c r="D255" s="12"/>
      <c r="E255" s="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3"/>
      <c r="B256" s="11"/>
      <c r="C256" s="12"/>
      <c r="D256" s="12"/>
      <c r="E256" s="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3"/>
      <c r="B257" s="11"/>
      <c r="C257" s="12"/>
      <c r="D257" s="12"/>
      <c r="E257" s="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3"/>
      <c r="B258" s="11"/>
      <c r="C258" s="12"/>
      <c r="D258" s="12"/>
      <c r="E258" s="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3"/>
      <c r="B259" s="11"/>
      <c r="C259" s="12"/>
      <c r="D259" s="12"/>
      <c r="E259" s="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3"/>
      <c r="B260" s="11"/>
      <c r="C260" s="12"/>
      <c r="D260" s="12"/>
      <c r="E260" s="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3"/>
      <c r="B261" s="11"/>
      <c r="C261" s="12"/>
      <c r="D261" s="12"/>
      <c r="E261" s="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3"/>
      <c r="B262" s="11"/>
      <c r="C262" s="12"/>
      <c r="D262" s="12"/>
      <c r="E262" s="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3"/>
      <c r="B263" s="11"/>
      <c r="C263" s="12"/>
      <c r="D263" s="12"/>
      <c r="E263" s="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3"/>
      <c r="B264" s="11"/>
      <c r="C264" s="12"/>
      <c r="D264" s="12"/>
      <c r="E264" s="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3"/>
      <c r="B265" s="11"/>
      <c r="C265" s="12"/>
      <c r="D265" s="12"/>
      <c r="E265" s="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3"/>
      <c r="B266" s="11"/>
      <c r="C266" s="12"/>
      <c r="D266" s="12"/>
      <c r="E266" s="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3"/>
      <c r="B267" s="11"/>
      <c r="C267" s="12"/>
      <c r="D267" s="12"/>
      <c r="E267" s="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3"/>
      <c r="B268" s="11"/>
      <c r="C268" s="12"/>
      <c r="D268" s="12"/>
      <c r="E268" s="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3"/>
      <c r="B269" s="11"/>
      <c r="C269" s="12"/>
      <c r="D269" s="12"/>
      <c r="E269" s="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3"/>
      <c r="B270" s="11"/>
      <c r="C270" s="12"/>
      <c r="D270" s="12"/>
      <c r="E270" s="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3"/>
      <c r="B271" s="11"/>
      <c r="C271" s="12"/>
      <c r="D271" s="12"/>
      <c r="E271" s="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3"/>
      <c r="B272" s="11"/>
      <c r="C272" s="12"/>
      <c r="D272" s="12"/>
      <c r="E272" s="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3"/>
      <c r="B273" s="11"/>
      <c r="C273" s="12"/>
      <c r="D273" s="12"/>
      <c r="E273" s="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3"/>
      <c r="B274" s="11"/>
      <c r="C274" s="12"/>
      <c r="D274" s="12"/>
      <c r="E274" s="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3"/>
      <c r="B275" s="11"/>
      <c r="C275" s="12"/>
      <c r="D275" s="12"/>
      <c r="E275" s="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3"/>
      <c r="B276" s="11"/>
      <c r="C276" s="12"/>
      <c r="D276" s="12"/>
      <c r="E276" s="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3"/>
      <c r="B277" s="11"/>
      <c r="C277" s="12"/>
      <c r="D277" s="12"/>
      <c r="E277" s="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3"/>
      <c r="B278" s="11"/>
      <c r="C278" s="12"/>
      <c r="D278" s="12"/>
      <c r="E278" s="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3"/>
      <c r="B279" s="11"/>
      <c r="C279" s="12"/>
      <c r="D279" s="12"/>
      <c r="E279" s="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3"/>
      <c r="B280" s="11"/>
      <c r="C280" s="12"/>
      <c r="D280" s="12"/>
      <c r="E280" s="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3"/>
      <c r="B281" s="11"/>
      <c r="C281" s="12"/>
      <c r="D281" s="12"/>
      <c r="E281" s="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3"/>
      <c r="B282" s="11"/>
      <c r="C282" s="12"/>
      <c r="D282" s="12"/>
      <c r="E282" s="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3"/>
      <c r="B283" s="11"/>
      <c r="C283" s="12"/>
      <c r="D283" s="12"/>
      <c r="E283" s="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3"/>
      <c r="B284" s="11"/>
      <c r="C284" s="12"/>
      <c r="D284" s="12"/>
      <c r="E284" s="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3"/>
      <c r="B285" s="11"/>
      <c r="C285" s="12"/>
      <c r="D285" s="12"/>
      <c r="E285" s="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3"/>
      <c r="B286" s="11"/>
      <c r="C286" s="12"/>
      <c r="D286" s="12"/>
      <c r="E286" s="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3"/>
      <c r="B287" s="11"/>
      <c r="C287" s="12"/>
      <c r="D287" s="12"/>
      <c r="E287" s="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3"/>
      <c r="B288" s="11"/>
      <c r="C288" s="12"/>
      <c r="D288" s="12"/>
      <c r="E288" s="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3"/>
      <c r="B289" s="11"/>
      <c r="C289" s="12"/>
      <c r="D289" s="12"/>
      <c r="E289" s="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3"/>
      <c r="B290" s="11"/>
      <c r="C290" s="12"/>
      <c r="D290" s="12"/>
      <c r="E290" s="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3"/>
      <c r="B291" s="11"/>
      <c r="C291" s="12"/>
      <c r="D291" s="12"/>
      <c r="E291" s="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3"/>
      <c r="B292" s="11"/>
      <c r="C292" s="12"/>
      <c r="D292" s="12"/>
      <c r="E292" s="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3"/>
      <c r="B293" s="11"/>
      <c r="C293" s="12"/>
      <c r="D293" s="12"/>
      <c r="E293" s="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3"/>
      <c r="B294" s="11"/>
      <c r="C294" s="12"/>
      <c r="D294" s="12"/>
      <c r="E294" s="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3"/>
      <c r="B295" s="11"/>
      <c r="C295" s="12"/>
      <c r="D295" s="12"/>
      <c r="E295" s="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3"/>
      <c r="B296" s="11"/>
      <c r="C296" s="12"/>
      <c r="D296" s="12"/>
      <c r="E296" s="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3"/>
      <c r="B297" s="11"/>
      <c r="C297" s="12"/>
      <c r="D297" s="12"/>
      <c r="E297" s="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3"/>
      <c r="B298" s="11"/>
      <c r="C298" s="12"/>
      <c r="D298" s="12"/>
      <c r="E298" s="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3"/>
      <c r="B299" s="11"/>
      <c r="C299" s="12"/>
      <c r="D299" s="12"/>
      <c r="E299" s="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3"/>
      <c r="B300" s="11"/>
      <c r="C300" s="12"/>
      <c r="D300" s="12"/>
      <c r="E300" s="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3"/>
      <c r="B301" s="11"/>
      <c r="C301" s="12"/>
      <c r="D301" s="12"/>
      <c r="E301" s="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3"/>
      <c r="B302" s="11"/>
      <c r="C302" s="12"/>
      <c r="D302" s="12"/>
      <c r="E302" s="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3"/>
      <c r="B303" s="11"/>
      <c r="C303" s="12"/>
      <c r="D303" s="12"/>
      <c r="E303" s="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3"/>
      <c r="B304" s="11"/>
      <c r="C304" s="12"/>
      <c r="D304" s="12"/>
      <c r="E304" s="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3"/>
      <c r="B305" s="11"/>
      <c r="C305" s="12"/>
      <c r="D305" s="12"/>
      <c r="E305" s="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3"/>
      <c r="B306" s="11"/>
      <c r="C306" s="12"/>
      <c r="D306" s="12"/>
      <c r="E306" s="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3"/>
      <c r="B307" s="11"/>
      <c r="C307" s="12"/>
      <c r="D307" s="12"/>
      <c r="E307" s="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3"/>
      <c r="B308" s="11"/>
      <c r="C308" s="12"/>
      <c r="D308" s="12"/>
      <c r="E308" s="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3"/>
      <c r="B309" s="11"/>
      <c r="C309" s="12"/>
      <c r="D309" s="12"/>
      <c r="E309" s="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3"/>
      <c r="B310" s="11"/>
      <c r="C310" s="12"/>
      <c r="D310" s="12"/>
      <c r="E310" s="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3"/>
      <c r="B311" s="11"/>
      <c r="C311" s="12"/>
      <c r="D311" s="12"/>
      <c r="E311" s="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3"/>
      <c r="B312" s="11"/>
      <c r="C312" s="12"/>
      <c r="D312" s="12"/>
      <c r="E312" s="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3"/>
      <c r="B313" s="11"/>
      <c r="C313" s="12"/>
      <c r="D313" s="12"/>
      <c r="E313" s="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3"/>
      <c r="B314" s="11"/>
      <c r="C314" s="12"/>
      <c r="D314" s="12"/>
      <c r="E314" s="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3"/>
      <c r="B315" s="11"/>
      <c r="C315" s="12"/>
      <c r="D315" s="12"/>
      <c r="E315" s="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3"/>
      <c r="B316" s="11"/>
      <c r="C316" s="12"/>
      <c r="D316" s="12"/>
      <c r="E316" s="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3"/>
      <c r="B317" s="11"/>
      <c r="C317" s="12"/>
      <c r="D317" s="12"/>
      <c r="E317" s="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3"/>
      <c r="B318" s="11"/>
      <c r="C318" s="12"/>
      <c r="D318" s="12"/>
      <c r="E318" s="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3"/>
      <c r="B319" s="11"/>
      <c r="C319" s="12"/>
      <c r="D319" s="12"/>
      <c r="E319" s="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3"/>
      <c r="B320" s="11"/>
      <c r="C320" s="12"/>
      <c r="D320" s="12"/>
      <c r="E320" s="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3"/>
      <c r="B321" s="11"/>
      <c r="C321" s="12"/>
      <c r="D321" s="12"/>
      <c r="E321" s="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3"/>
      <c r="B322" s="11"/>
      <c r="C322" s="12"/>
      <c r="D322" s="12"/>
      <c r="E322" s="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3"/>
      <c r="B323" s="11"/>
      <c r="C323" s="12"/>
      <c r="D323" s="12"/>
      <c r="E323" s="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3"/>
      <c r="B324" s="11"/>
      <c r="C324" s="12"/>
      <c r="D324" s="12"/>
      <c r="E324" s="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3"/>
      <c r="B325" s="11"/>
      <c r="C325" s="12"/>
      <c r="D325" s="12"/>
      <c r="E325" s="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3"/>
      <c r="B326" s="11"/>
      <c r="C326" s="12"/>
      <c r="D326" s="12"/>
      <c r="E326" s="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3"/>
      <c r="B327" s="11"/>
      <c r="C327" s="12"/>
      <c r="D327" s="12"/>
      <c r="E327" s="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3"/>
      <c r="B328" s="11"/>
      <c r="C328" s="12"/>
      <c r="D328" s="12"/>
      <c r="E328" s="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3"/>
      <c r="B329" s="11"/>
      <c r="C329" s="12"/>
      <c r="D329" s="12"/>
      <c r="E329" s="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3"/>
      <c r="B330" s="11"/>
      <c r="C330" s="12"/>
      <c r="D330" s="12"/>
      <c r="E330" s="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3"/>
      <c r="B331" s="11"/>
      <c r="C331" s="12"/>
      <c r="D331" s="12"/>
      <c r="E331" s="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3"/>
      <c r="B332" s="11"/>
      <c r="C332" s="12"/>
      <c r="D332" s="12"/>
      <c r="E332" s="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3"/>
      <c r="B333" s="11"/>
      <c r="C333" s="12"/>
      <c r="D333" s="12"/>
      <c r="E333" s="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3"/>
      <c r="B334" s="11"/>
      <c r="C334" s="12"/>
      <c r="D334" s="12"/>
      <c r="E334" s="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3"/>
      <c r="B335" s="11"/>
      <c r="C335" s="12"/>
      <c r="D335" s="12"/>
      <c r="E335" s="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3"/>
      <c r="B336" s="11"/>
      <c r="C336" s="12"/>
      <c r="D336" s="12"/>
      <c r="E336" s="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3"/>
      <c r="B337" s="11"/>
      <c r="C337" s="12"/>
      <c r="D337" s="12"/>
      <c r="E337" s="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3"/>
      <c r="B338" s="11"/>
      <c r="C338" s="12"/>
      <c r="D338" s="12"/>
      <c r="E338" s="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3"/>
      <c r="B339" s="11"/>
      <c r="C339" s="12"/>
      <c r="D339" s="12"/>
      <c r="E339" s="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3"/>
      <c r="B340" s="11"/>
      <c r="C340" s="12"/>
      <c r="D340" s="12"/>
      <c r="E340" s="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3"/>
      <c r="B341" s="11"/>
      <c r="C341" s="12"/>
      <c r="D341" s="12"/>
      <c r="E341" s="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3"/>
      <c r="B342" s="11"/>
      <c r="C342" s="12"/>
      <c r="D342" s="12"/>
      <c r="E342" s="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3"/>
      <c r="B343" s="11"/>
      <c r="C343" s="12"/>
      <c r="D343" s="12"/>
      <c r="E343" s="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3"/>
      <c r="B344" s="11"/>
      <c r="C344" s="12"/>
      <c r="D344" s="12"/>
      <c r="E344" s="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3"/>
      <c r="B345" s="11"/>
      <c r="C345" s="12"/>
      <c r="D345" s="12"/>
      <c r="E345" s="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3"/>
      <c r="B346" s="11"/>
      <c r="C346" s="12"/>
      <c r="D346" s="12"/>
      <c r="E346" s="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3"/>
      <c r="B347" s="11"/>
      <c r="C347" s="12"/>
      <c r="D347" s="12"/>
      <c r="E347" s="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3"/>
      <c r="B348" s="11"/>
      <c r="C348" s="12"/>
      <c r="D348" s="12"/>
      <c r="E348" s="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3"/>
      <c r="B349" s="11"/>
      <c r="C349" s="12"/>
      <c r="D349" s="12"/>
      <c r="E349" s="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3"/>
      <c r="B350" s="11"/>
      <c r="C350" s="12"/>
      <c r="D350" s="12"/>
      <c r="E350" s="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3"/>
      <c r="B351" s="11"/>
      <c r="C351" s="12"/>
      <c r="D351" s="12"/>
      <c r="E351" s="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3"/>
      <c r="B352" s="11"/>
      <c r="C352" s="12"/>
      <c r="D352" s="12"/>
      <c r="E352" s="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3"/>
      <c r="B353" s="11"/>
      <c r="C353" s="12"/>
      <c r="D353" s="12"/>
      <c r="E353" s="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3"/>
      <c r="B354" s="11"/>
      <c r="C354" s="12"/>
      <c r="D354" s="12"/>
      <c r="E354" s="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3"/>
      <c r="B355" s="11"/>
      <c r="C355" s="12"/>
      <c r="D355" s="12"/>
      <c r="E355" s="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3"/>
      <c r="B356" s="11"/>
      <c r="C356" s="12"/>
      <c r="D356" s="12"/>
      <c r="E356" s="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3"/>
      <c r="B357" s="11"/>
      <c r="C357" s="12"/>
      <c r="D357" s="12"/>
      <c r="E357" s="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3"/>
      <c r="B358" s="11"/>
      <c r="C358" s="12"/>
      <c r="D358" s="12"/>
      <c r="E358" s="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3"/>
      <c r="B359" s="11"/>
      <c r="C359" s="12"/>
      <c r="D359" s="12"/>
      <c r="E359" s="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3"/>
      <c r="B360" s="11"/>
      <c r="C360" s="12"/>
      <c r="D360" s="12"/>
      <c r="E360" s="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3"/>
      <c r="B361" s="11"/>
      <c r="C361" s="12"/>
      <c r="D361" s="12"/>
      <c r="E361" s="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3"/>
      <c r="B362" s="11"/>
      <c r="C362" s="12"/>
      <c r="D362" s="12"/>
      <c r="E362" s="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3"/>
      <c r="B363" s="11"/>
      <c r="C363" s="12"/>
      <c r="D363" s="12"/>
      <c r="E363" s="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3"/>
      <c r="B364" s="11"/>
      <c r="C364" s="12"/>
      <c r="D364" s="12"/>
      <c r="E364" s="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3"/>
      <c r="B365" s="11"/>
      <c r="C365" s="12"/>
      <c r="D365" s="12"/>
      <c r="E365" s="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3"/>
      <c r="B366" s="11"/>
      <c r="C366" s="12"/>
      <c r="D366" s="12"/>
      <c r="E366" s="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3"/>
      <c r="B367" s="11"/>
      <c r="C367" s="12"/>
      <c r="D367" s="12"/>
      <c r="E367" s="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3"/>
      <c r="B368" s="11"/>
      <c r="C368" s="12"/>
      <c r="D368" s="12"/>
      <c r="E368" s="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3"/>
      <c r="B369" s="11"/>
      <c r="C369" s="12"/>
      <c r="D369" s="12"/>
      <c r="E369" s="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3"/>
      <c r="B370" s="11"/>
      <c r="C370" s="12"/>
      <c r="D370" s="12"/>
      <c r="E370" s="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3"/>
      <c r="B371" s="11"/>
      <c r="C371" s="12"/>
      <c r="D371" s="12"/>
      <c r="E371" s="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3"/>
      <c r="B372" s="11"/>
      <c r="C372" s="12"/>
      <c r="D372" s="12"/>
      <c r="E372" s="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3"/>
      <c r="B373" s="11"/>
      <c r="C373" s="12"/>
      <c r="D373" s="12"/>
      <c r="E373" s="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3"/>
      <c r="B374" s="11"/>
      <c r="C374" s="12"/>
      <c r="D374" s="12"/>
      <c r="E374" s="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3"/>
      <c r="B375" s="11"/>
      <c r="C375" s="12"/>
      <c r="D375" s="12"/>
      <c r="E375" s="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3"/>
      <c r="B376" s="11"/>
      <c r="C376" s="12"/>
      <c r="D376" s="12"/>
      <c r="E376" s="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3"/>
      <c r="B377" s="11"/>
      <c r="C377" s="12"/>
      <c r="D377" s="12"/>
      <c r="E377" s="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3"/>
      <c r="B378" s="11"/>
      <c r="C378" s="12"/>
      <c r="D378" s="12"/>
      <c r="E378" s="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3"/>
      <c r="B379" s="11"/>
      <c r="C379" s="12"/>
      <c r="D379" s="12"/>
      <c r="E379" s="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3"/>
      <c r="B380" s="11"/>
      <c r="C380" s="12"/>
      <c r="D380" s="12"/>
      <c r="E380" s="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3"/>
      <c r="B381" s="11"/>
      <c r="C381" s="12"/>
      <c r="D381" s="12"/>
      <c r="E381" s="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3"/>
      <c r="B382" s="11"/>
      <c r="C382" s="12"/>
      <c r="D382" s="12"/>
      <c r="E382" s="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3"/>
      <c r="B383" s="11"/>
      <c r="C383" s="12"/>
      <c r="D383" s="12"/>
      <c r="E383" s="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3"/>
      <c r="B384" s="11"/>
      <c r="C384" s="12"/>
      <c r="D384" s="12"/>
      <c r="E384" s="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3"/>
      <c r="B385" s="11"/>
      <c r="C385" s="12"/>
      <c r="D385" s="12"/>
      <c r="E385" s="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3"/>
      <c r="B386" s="11"/>
      <c r="C386" s="12"/>
      <c r="D386" s="12"/>
      <c r="E386" s="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3"/>
      <c r="B387" s="11"/>
      <c r="C387" s="12"/>
      <c r="D387" s="12"/>
      <c r="E387" s="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3"/>
      <c r="B388" s="11"/>
      <c r="C388" s="12"/>
      <c r="D388" s="12"/>
      <c r="E388" s="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3"/>
      <c r="B389" s="11"/>
      <c r="C389" s="12"/>
      <c r="D389" s="12"/>
      <c r="E389" s="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3"/>
      <c r="B390" s="11"/>
      <c r="C390" s="12"/>
      <c r="D390" s="12"/>
      <c r="E390" s="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3"/>
      <c r="B391" s="11"/>
      <c r="C391" s="12"/>
      <c r="D391" s="12"/>
      <c r="E391" s="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3"/>
      <c r="B392" s="11"/>
      <c r="C392" s="12"/>
      <c r="D392" s="12"/>
      <c r="E392" s="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3"/>
      <c r="B393" s="11"/>
      <c r="C393" s="12"/>
      <c r="D393" s="12"/>
      <c r="E393" s="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3"/>
      <c r="B394" s="11"/>
      <c r="C394" s="12"/>
      <c r="D394" s="12"/>
      <c r="E394" s="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3"/>
      <c r="B395" s="11"/>
      <c r="C395" s="12"/>
      <c r="D395" s="12"/>
      <c r="E395" s="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3"/>
      <c r="B396" s="11"/>
      <c r="C396" s="12"/>
      <c r="D396" s="12"/>
      <c r="E396" s="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3"/>
      <c r="B397" s="11"/>
      <c r="C397" s="12"/>
      <c r="D397" s="12"/>
      <c r="E397" s="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3"/>
      <c r="B398" s="11"/>
      <c r="C398" s="12"/>
      <c r="D398" s="12"/>
      <c r="E398" s="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3"/>
      <c r="B399" s="11"/>
      <c r="C399" s="12"/>
      <c r="D399" s="12"/>
      <c r="E399" s="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3"/>
      <c r="B400" s="11"/>
      <c r="C400" s="12"/>
      <c r="D400" s="12"/>
      <c r="E400" s="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3"/>
      <c r="B401" s="11"/>
      <c r="C401" s="12"/>
      <c r="D401" s="12"/>
      <c r="E401" s="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3"/>
      <c r="B402" s="11"/>
      <c r="C402" s="12"/>
      <c r="D402" s="12"/>
      <c r="E402" s="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3"/>
      <c r="B403" s="11"/>
      <c r="C403" s="12"/>
      <c r="D403" s="12"/>
      <c r="E403" s="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3"/>
      <c r="B404" s="11"/>
      <c r="C404" s="12"/>
      <c r="D404" s="12"/>
      <c r="E404" s="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3"/>
      <c r="B405" s="11"/>
      <c r="C405" s="12"/>
      <c r="D405" s="12"/>
      <c r="E405" s="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3"/>
      <c r="B406" s="11"/>
      <c r="C406" s="12"/>
      <c r="D406" s="12"/>
      <c r="E406" s="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3"/>
      <c r="B407" s="11"/>
      <c r="C407" s="12"/>
      <c r="D407" s="12"/>
      <c r="E407" s="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3"/>
      <c r="B408" s="11"/>
      <c r="C408" s="12"/>
      <c r="D408" s="12"/>
      <c r="E408" s="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3"/>
      <c r="B409" s="11"/>
      <c r="C409" s="12"/>
      <c r="D409" s="12"/>
      <c r="E409" s="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3"/>
      <c r="B410" s="11"/>
      <c r="C410" s="12"/>
      <c r="D410" s="12"/>
      <c r="E410" s="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3"/>
      <c r="B411" s="11"/>
      <c r="C411" s="12"/>
      <c r="D411" s="12"/>
      <c r="E411" s="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3"/>
      <c r="B412" s="11"/>
      <c r="C412" s="12"/>
      <c r="D412" s="12"/>
      <c r="E412" s="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3"/>
      <c r="B413" s="11"/>
      <c r="C413" s="12"/>
      <c r="D413" s="12"/>
      <c r="E413" s="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3"/>
      <c r="B414" s="11"/>
      <c r="C414" s="12"/>
      <c r="D414" s="12"/>
      <c r="E414" s="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3"/>
      <c r="B415" s="11"/>
      <c r="C415" s="12"/>
      <c r="D415" s="12"/>
      <c r="E415" s="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3"/>
      <c r="B416" s="11"/>
      <c r="C416" s="12"/>
      <c r="D416" s="12"/>
      <c r="E416" s="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3"/>
      <c r="B417" s="11"/>
      <c r="C417" s="12"/>
      <c r="D417" s="12"/>
      <c r="E417" s="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3"/>
      <c r="B418" s="11"/>
      <c r="C418" s="12"/>
      <c r="D418" s="12"/>
      <c r="E418" s="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3"/>
      <c r="B419" s="11"/>
      <c r="C419" s="12"/>
      <c r="D419" s="12"/>
      <c r="E419" s="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3"/>
      <c r="B420" s="11"/>
      <c r="C420" s="12"/>
      <c r="D420" s="12"/>
      <c r="E420" s="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3"/>
      <c r="B421" s="11"/>
      <c r="C421" s="12"/>
      <c r="D421" s="12"/>
      <c r="E421" s="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3"/>
      <c r="B422" s="11"/>
      <c r="C422" s="12"/>
      <c r="D422" s="12"/>
      <c r="E422" s="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3"/>
      <c r="B423" s="11"/>
      <c r="C423" s="12"/>
      <c r="D423" s="12"/>
      <c r="E423" s="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3"/>
      <c r="B424" s="11"/>
      <c r="C424" s="12"/>
      <c r="D424" s="12"/>
      <c r="E424" s="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3"/>
      <c r="B425" s="11"/>
      <c r="C425" s="12"/>
      <c r="D425" s="12"/>
      <c r="E425" s="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3"/>
      <c r="B426" s="11"/>
      <c r="C426" s="12"/>
      <c r="D426" s="12"/>
      <c r="E426" s="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3"/>
      <c r="B427" s="11"/>
      <c r="C427" s="12"/>
      <c r="D427" s="12"/>
      <c r="E427" s="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3"/>
      <c r="B428" s="11"/>
      <c r="C428" s="12"/>
      <c r="D428" s="12"/>
      <c r="E428" s="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3"/>
      <c r="B429" s="11"/>
      <c r="C429" s="12"/>
      <c r="D429" s="12"/>
      <c r="E429" s="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3"/>
      <c r="B430" s="11"/>
      <c r="C430" s="12"/>
      <c r="D430" s="12"/>
      <c r="E430" s="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3"/>
      <c r="B431" s="11"/>
      <c r="C431" s="12"/>
      <c r="D431" s="12"/>
      <c r="E431" s="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3"/>
      <c r="B432" s="11"/>
      <c r="C432" s="12"/>
      <c r="D432" s="12"/>
      <c r="E432" s="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3"/>
      <c r="B433" s="11"/>
      <c r="C433" s="12"/>
      <c r="D433" s="12"/>
      <c r="E433" s="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3"/>
      <c r="B434" s="11"/>
      <c r="C434" s="12"/>
      <c r="D434" s="12"/>
      <c r="E434" s="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3"/>
      <c r="B435" s="11"/>
      <c r="C435" s="12"/>
      <c r="D435" s="12"/>
      <c r="E435" s="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3"/>
      <c r="B436" s="11"/>
      <c r="C436" s="12"/>
      <c r="D436" s="12"/>
      <c r="E436" s="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3"/>
      <c r="B437" s="11"/>
      <c r="C437" s="12"/>
      <c r="D437" s="12"/>
      <c r="E437" s="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3"/>
      <c r="B438" s="11"/>
      <c r="C438" s="12"/>
      <c r="D438" s="12"/>
      <c r="E438" s="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3"/>
      <c r="B439" s="11"/>
      <c r="C439" s="12"/>
      <c r="D439" s="12"/>
      <c r="E439" s="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3"/>
      <c r="B440" s="11"/>
      <c r="C440" s="12"/>
      <c r="D440" s="12"/>
      <c r="E440" s="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3"/>
      <c r="B441" s="11"/>
      <c r="C441" s="12"/>
      <c r="D441" s="12"/>
      <c r="E441" s="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3"/>
      <c r="B442" s="11"/>
      <c r="C442" s="12"/>
      <c r="D442" s="12"/>
      <c r="E442" s="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3"/>
      <c r="B443" s="11"/>
      <c r="C443" s="12"/>
      <c r="D443" s="12"/>
      <c r="E443" s="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3"/>
      <c r="B444" s="11"/>
      <c r="C444" s="12"/>
      <c r="D444" s="12"/>
      <c r="E444" s="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3"/>
      <c r="B445" s="11"/>
      <c r="C445" s="12"/>
      <c r="D445" s="12"/>
      <c r="E445" s="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3"/>
      <c r="B446" s="11"/>
      <c r="C446" s="12"/>
      <c r="D446" s="12"/>
      <c r="E446" s="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3"/>
      <c r="B447" s="11"/>
      <c r="C447" s="12"/>
      <c r="D447" s="12"/>
      <c r="E447" s="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3"/>
      <c r="B448" s="11"/>
      <c r="C448" s="12"/>
      <c r="D448" s="12"/>
      <c r="E448" s="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3"/>
      <c r="B449" s="11"/>
      <c r="C449" s="12"/>
      <c r="D449" s="12"/>
      <c r="E449" s="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3"/>
      <c r="B450" s="11"/>
      <c r="C450" s="12"/>
      <c r="D450" s="12"/>
      <c r="E450" s="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3"/>
      <c r="B451" s="11"/>
      <c r="C451" s="12"/>
      <c r="D451" s="12"/>
      <c r="E451" s="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3"/>
      <c r="B452" s="11"/>
      <c r="C452" s="12"/>
      <c r="D452" s="12"/>
      <c r="E452" s="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3"/>
      <c r="B453" s="11"/>
      <c r="C453" s="12"/>
      <c r="D453" s="12"/>
      <c r="E453" s="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3"/>
      <c r="B454" s="11"/>
      <c r="C454" s="12"/>
      <c r="D454" s="12"/>
      <c r="E454" s="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3"/>
      <c r="B455" s="11"/>
      <c r="C455" s="12"/>
      <c r="D455" s="12"/>
      <c r="E455" s="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3"/>
      <c r="B456" s="11"/>
      <c r="C456" s="12"/>
      <c r="D456" s="12"/>
      <c r="E456" s="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3"/>
      <c r="B457" s="11"/>
      <c r="C457" s="12"/>
      <c r="D457" s="12"/>
      <c r="E457" s="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3"/>
      <c r="B458" s="11"/>
      <c r="C458" s="12"/>
      <c r="D458" s="12"/>
      <c r="E458" s="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3"/>
      <c r="B459" s="11"/>
      <c r="C459" s="12"/>
      <c r="D459" s="12"/>
      <c r="E459" s="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3"/>
      <c r="B460" s="11"/>
      <c r="C460" s="12"/>
      <c r="D460" s="12"/>
      <c r="E460" s="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3"/>
      <c r="B461" s="11"/>
      <c r="C461" s="12"/>
      <c r="D461" s="12"/>
      <c r="E461" s="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3"/>
      <c r="B462" s="11"/>
      <c r="C462" s="12"/>
      <c r="D462" s="12"/>
      <c r="E462" s="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3"/>
      <c r="B463" s="11"/>
      <c r="C463" s="12"/>
      <c r="D463" s="12"/>
      <c r="E463" s="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3"/>
      <c r="B464" s="11"/>
      <c r="C464" s="12"/>
      <c r="D464" s="12"/>
      <c r="E464" s="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3"/>
      <c r="B465" s="11"/>
      <c r="C465" s="12"/>
      <c r="D465" s="12"/>
      <c r="E465" s="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3"/>
      <c r="B466" s="11"/>
      <c r="C466" s="12"/>
      <c r="D466" s="12"/>
      <c r="E466" s="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3"/>
      <c r="B467" s="11"/>
      <c r="C467" s="12"/>
      <c r="D467" s="12"/>
      <c r="E467" s="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3"/>
      <c r="B468" s="11"/>
      <c r="C468" s="12"/>
      <c r="D468" s="12"/>
      <c r="E468" s="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3"/>
      <c r="B469" s="11"/>
      <c r="C469" s="12"/>
      <c r="D469" s="12"/>
      <c r="E469" s="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3"/>
      <c r="B470" s="11"/>
      <c r="C470" s="12"/>
      <c r="D470" s="12"/>
      <c r="E470" s="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3"/>
      <c r="B471" s="11"/>
      <c r="C471" s="12"/>
      <c r="D471" s="12"/>
      <c r="E471" s="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3"/>
      <c r="B472" s="11"/>
      <c r="C472" s="12"/>
      <c r="D472" s="12"/>
      <c r="E472" s="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3"/>
      <c r="B473" s="11"/>
      <c r="C473" s="12"/>
      <c r="D473" s="12"/>
      <c r="E473" s="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3"/>
      <c r="B474" s="11"/>
      <c r="C474" s="12"/>
      <c r="D474" s="12"/>
      <c r="E474" s="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3"/>
      <c r="B475" s="11"/>
      <c r="C475" s="12"/>
      <c r="D475" s="12"/>
      <c r="E475" s="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3"/>
      <c r="B476" s="11"/>
      <c r="C476" s="12"/>
      <c r="D476" s="12"/>
      <c r="E476" s="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3"/>
      <c r="B477" s="11"/>
      <c r="C477" s="12"/>
      <c r="D477" s="12"/>
      <c r="E477" s="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3"/>
      <c r="B478" s="11"/>
      <c r="C478" s="12"/>
      <c r="D478" s="12"/>
      <c r="E478" s="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3"/>
      <c r="B479" s="11"/>
      <c r="C479" s="12"/>
      <c r="D479" s="12"/>
      <c r="E479" s="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3"/>
      <c r="B480" s="11"/>
      <c r="C480" s="12"/>
      <c r="D480" s="12"/>
      <c r="E480" s="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3"/>
      <c r="B481" s="11"/>
      <c r="C481" s="12"/>
      <c r="D481" s="12"/>
      <c r="E481" s="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3"/>
      <c r="B482" s="11"/>
      <c r="C482" s="12"/>
      <c r="D482" s="12"/>
      <c r="E482" s="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3"/>
      <c r="B483" s="11"/>
      <c r="C483" s="12"/>
      <c r="D483" s="12"/>
      <c r="E483" s="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3"/>
      <c r="B484" s="11"/>
      <c r="C484" s="12"/>
      <c r="D484" s="12"/>
      <c r="E484" s="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3"/>
      <c r="B485" s="11"/>
      <c r="C485" s="12"/>
      <c r="D485" s="12"/>
      <c r="E485" s="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3"/>
      <c r="B486" s="11"/>
      <c r="C486" s="12"/>
      <c r="D486" s="12"/>
      <c r="E486" s="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3"/>
      <c r="B487" s="11"/>
      <c r="C487" s="12"/>
      <c r="D487" s="12"/>
      <c r="E487" s="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3"/>
      <c r="B488" s="11"/>
      <c r="C488" s="12"/>
      <c r="D488" s="12"/>
      <c r="E488" s="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3"/>
      <c r="B489" s="11"/>
      <c r="C489" s="12"/>
      <c r="D489" s="12"/>
      <c r="E489" s="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3"/>
      <c r="B490" s="11"/>
      <c r="C490" s="12"/>
      <c r="D490" s="12"/>
      <c r="E490" s="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3"/>
      <c r="B491" s="11"/>
      <c r="C491" s="12"/>
      <c r="D491" s="12"/>
      <c r="E491" s="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3"/>
      <c r="B492" s="11"/>
      <c r="C492" s="12"/>
      <c r="D492" s="12"/>
      <c r="E492" s="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3"/>
      <c r="B493" s="11"/>
      <c r="C493" s="12"/>
      <c r="D493" s="12"/>
      <c r="E493" s="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3"/>
      <c r="B494" s="11"/>
      <c r="C494" s="12"/>
      <c r="D494" s="12"/>
      <c r="E494" s="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3"/>
      <c r="B495" s="11"/>
      <c r="C495" s="12"/>
      <c r="D495" s="12"/>
      <c r="E495" s="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3"/>
      <c r="B496" s="11"/>
      <c r="C496" s="12"/>
      <c r="D496" s="12"/>
      <c r="E496" s="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3"/>
      <c r="B497" s="11"/>
      <c r="C497" s="12"/>
      <c r="D497" s="12"/>
      <c r="E497" s="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3"/>
      <c r="B498" s="11"/>
      <c r="C498" s="12"/>
      <c r="D498" s="12"/>
      <c r="E498" s="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3"/>
      <c r="B499" s="11"/>
      <c r="C499" s="12"/>
      <c r="D499" s="12"/>
      <c r="E499" s="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3"/>
      <c r="B500" s="11"/>
      <c r="C500" s="12"/>
      <c r="D500" s="12"/>
      <c r="E500" s="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3"/>
      <c r="B501" s="11"/>
      <c r="C501" s="12"/>
      <c r="D501" s="12"/>
      <c r="E501" s="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3"/>
      <c r="B502" s="11"/>
      <c r="C502" s="12"/>
      <c r="D502" s="12"/>
      <c r="E502" s="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3"/>
      <c r="B503" s="11"/>
      <c r="C503" s="12"/>
      <c r="D503" s="12"/>
      <c r="E503" s="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3"/>
      <c r="B504" s="11"/>
      <c r="C504" s="12"/>
      <c r="D504" s="12"/>
      <c r="E504" s="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3"/>
      <c r="B505" s="11"/>
      <c r="C505" s="12"/>
      <c r="D505" s="12"/>
      <c r="E505" s="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3"/>
      <c r="B506" s="11"/>
      <c r="C506" s="12"/>
      <c r="D506" s="12"/>
      <c r="E506" s="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3"/>
      <c r="B507" s="11"/>
      <c r="C507" s="12"/>
      <c r="D507" s="12"/>
      <c r="E507" s="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3"/>
      <c r="B508" s="11"/>
      <c r="C508" s="12"/>
      <c r="D508" s="12"/>
      <c r="E508" s="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3"/>
      <c r="B509" s="11"/>
      <c r="C509" s="12"/>
      <c r="D509" s="12"/>
      <c r="E509" s="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3"/>
      <c r="B510" s="11"/>
      <c r="C510" s="12"/>
      <c r="D510" s="12"/>
      <c r="E510" s="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3"/>
      <c r="B511" s="11"/>
      <c r="C511" s="12"/>
      <c r="D511" s="12"/>
      <c r="E511" s="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3"/>
      <c r="B512" s="11"/>
      <c r="C512" s="12"/>
      <c r="D512" s="12"/>
      <c r="E512" s="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3"/>
      <c r="B513" s="11"/>
      <c r="C513" s="12"/>
      <c r="D513" s="12"/>
      <c r="E513" s="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3"/>
      <c r="B514" s="11"/>
      <c r="C514" s="12"/>
      <c r="D514" s="12"/>
      <c r="E514" s="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3"/>
      <c r="B515" s="11"/>
      <c r="C515" s="12"/>
      <c r="D515" s="12"/>
      <c r="E515" s="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3"/>
      <c r="B516" s="11"/>
      <c r="C516" s="12"/>
      <c r="D516" s="12"/>
      <c r="E516" s="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3"/>
      <c r="B517" s="11"/>
      <c r="C517" s="12"/>
      <c r="D517" s="12"/>
      <c r="E517" s="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3"/>
      <c r="B518" s="11"/>
      <c r="C518" s="12"/>
      <c r="D518" s="12"/>
      <c r="E518" s="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3"/>
      <c r="B519" s="11"/>
      <c r="C519" s="12"/>
      <c r="D519" s="12"/>
      <c r="E519" s="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3"/>
      <c r="B520" s="11"/>
      <c r="C520" s="12"/>
      <c r="D520" s="12"/>
      <c r="E520" s="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3"/>
      <c r="B521" s="11"/>
      <c r="C521" s="12"/>
      <c r="D521" s="12"/>
      <c r="E521" s="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3"/>
      <c r="B522" s="11"/>
      <c r="C522" s="12"/>
      <c r="D522" s="12"/>
      <c r="E522" s="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3"/>
      <c r="B523" s="11"/>
      <c r="C523" s="12"/>
      <c r="D523" s="12"/>
      <c r="E523" s="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3"/>
      <c r="B524" s="11"/>
      <c r="C524" s="12"/>
      <c r="D524" s="12"/>
      <c r="E524" s="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3"/>
      <c r="B525" s="11"/>
      <c r="C525" s="12"/>
      <c r="D525" s="12"/>
      <c r="E525" s="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3"/>
      <c r="B526" s="11"/>
      <c r="C526" s="12"/>
      <c r="D526" s="12"/>
      <c r="E526" s="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3"/>
      <c r="B527" s="11"/>
      <c r="C527" s="12"/>
      <c r="D527" s="12"/>
      <c r="E527" s="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3"/>
      <c r="B528" s="11"/>
      <c r="C528" s="12"/>
      <c r="D528" s="12"/>
      <c r="E528" s="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3"/>
      <c r="B529" s="11"/>
      <c r="C529" s="12"/>
      <c r="D529" s="12"/>
      <c r="E529" s="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3"/>
      <c r="B530" s="11"/>
      <c r="C530" s="12"/>
      <c r="D530" s="12"/>
      <c r="E530" s="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3"/>
      <c r="B531" s="11"/>
      <c r="C531" s="12"/>
      <c r="D531" s="12"/>
      <c r="E531" s="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3"/>
      <c r="B532" s="11"/>
      <c r="C532" s="12"/>
      <c r="D532" s="12"/>
      <c r="E532" s="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3"/>
      <c r="B533" s="11"/>
      <c r="C533" s="12"/>
      <c r="D533" s="12"/>
      <c r="E533" s="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3"/>
      <c r="B534" s="11"/>
      <c r="C534" s="12"/>
      <c r="D534" s="12"/>
      <c r="E534" s="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3"/>
      <c r="B535" s="11"/>
      <c r="C535" s="12"/>
      <c r="D535" s="12"/>
      <c r="E535" s="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3"/>
      <c r="B536" s="11"/>
      <c r="C536" s="12"/>
      <c r="D536" s="12"/>
      <c r="E536" s="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3"/>
      <c r="B537" s="11"/>
      <c r="C537" s="12"/>
      <c r="D537" s="12"/>
      <c r="E537" s="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3"/>
      <c r="B538" s="11"/>
      <c r="C538" s="12"/>
      <c r="D538" s="12"/>
      <c r="E538" s="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3"/>
      <c r="B539" s="11"/>
      <c r="C539" s="12"/>
      <c r="D539" s="12"/>
      <c r="E539" s="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3"/>
      <c r="B540" s="11"/>
      <c r="C540" s="12"/>
      <c r="D540" s="12"/>
      <c r="E540" s="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3"/>
      <c r="B541" s="11"/>
      <c r="C541" s="12"/>
      <c r="D541" s="12"/>
      <c r="E541" s="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3"/>
      <c r="B542" s="11"/>
      <c r="C542" s="12"/>
      <c r="D542" s="12"/>
      <c r="E542" s="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3"/>
      <c r="B543" s="11"/>
      <c r="C543" s="12"/>
      <c r="D543" s="12"/>
      <c r="E543" s="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3"/>
      <c r="B544" s="11"/>
      <c r="C544" s="12"/>
      <c r="D544" s="12"/>
      <c r="E544" s="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3"/>
      <c r="B545" s="11"/>
      <c r="C545" s="12"/>
      <c r="D545" s="12"/>
      <c r="E545" s="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3"/>
      <c r="B546" s="11"/>
      <c r="C546" s="12"/>
      <c r="D546" s="12"/>
      <c r="E546" s="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3"/>
      <c r="B547" s="11"/>
      <c r="C547" s="12"/>
      <c r="D547" s="12"/>
      <c r="E547" s="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3"/>
      <c r="B548" s="11"/>
      <c r="C548" s="12"/>
      <c r="D548" s="12"/>
      <c r="E548" s="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3"/>
      <c r="B549" s="11"/>
      <c r="C549" s="12"/>
      <c r="D549" s="12"/>
      <c r="E549" s="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3"/>
      <c r="B550" s="11"/>
      <c r="C550" s="12"/>
      <c r="D550" s="12"/>
      <c r="E550" s="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3"/>
      <c r="B551" s="11"/>
      <c r="C551" s="12"/>
      <c r="D551" s="12"/>
      <c r="E551" s="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3"/>
      <c r="B552" s="11"/>
      <c r="C552" s="12"/>
      <c r="D552" s="12"/>
      <c r="E552" s="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3"/>
      <c r="B553" s="11"/>
      <c r="C553" s="12"/>
      <c r="D553" s="12"/>
      <c r="E553" s="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3"/>
      <c r="B554" s="11"/>
      <c r="C554" s="12"/>
      <c r="D554" s="12"/>
      <c r="E554" s="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3"/>
      <c r="B555" s="11"/>
      <c r="C555" s="12"/>
      <c r="D555" s="12"/>
      <c r="E555" s="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3"/>
      <c r="B556" s="11"/>
      <c r="C556" s="12"/>
      <c r="D556" s="12"/>
      <c r="E556" s="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3"/>
      <c r="B557" s="11"/>
      <c r="C557" s="12"/>
      <c r="D557" s="12"/>
      <c r="E557" s="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3"/>
      <c r="B558" s="11"/>
      <c r="C558" s="12"/>
      <c r="D558" s="12"/>
      <c r="E558" s="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3"/>
      <c r="B559" s="11"/>
      <c r="C559" s="12"/>
      <c r="D559" s="12"/>
      <c r="E559" s="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3"/>
      <c r="B560" s="11"/>
      <c r="C560" s="12"/>
      <c r="D560" s="12"/>
      <c r="E560" s="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3"/>
      <c r="B561" s="11"/>
      <c r="C561" s="12"/>
      <c r="D561" s="12"/>
      <c r="E561" s="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3"/>
      <c r="B562" s="11"/>
      <c r="C562" s="12"/>
      <c r="D562" s="12"/>
      <c r="E562" s="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3"/>
      <c r="B563" s="11"/>
      <c r="C563" s="12"/>
      <c r="D563" s="12"/>
      <c r="E563" s="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3"/>
      <c r="B564" s="11"/>
      <c r="C564" s="12"/>
      <c r="D564" s="12"/>
      <c r="E564" s="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3"/>
      <c r="B565" s="11"/>
      <c r="C565" s="12"/>
      <c r="D565" s="12"/>
      <c r="E565" s="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3"/>
      <c r="B566" s="11"/>
      <c r="C566" s="12"/>
      <c r="D566" s="12"/>
      <c r="E566" s="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3"/>
      <c r="B567" s="11"/>
      <c r="C567" s="12"/>
      <c r="D567" s="12"/>
      <c r="E567" s="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3"/>
      <c r="B568" s="11"/>
      <c r="C568" s="12"/>
      <c r="D568" s="12"/>
      <c r="E568" s="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3"/>
      <c r="B569" s="11"/>
      <c r="C569" s="12"/>
      <c r="D569" s="12"/>
      <c r="E569" s="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3"/>
      <c r="B570" s="11"/>
      <c r="C570" s="12"/>
      <c r="D570" s="12"/>
      <c r="E570" s="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3"/>
      <c r="B571" s="11"/>
      <c r="C571" s="12"/>
      <c r="D571" s="12"/>
      <c r="E571" s="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3"/>
      <c r="B572" s="11"/>
      <c r="C572" s="12"/>
      <c r="D572" s="12"/>
      <c r="E572" s="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3"/>
      <c r="B573" s="11"/>
      <c r="C573" s="12"/>
      <c r="D573" s="12"/>
      <c r="E573" s="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3"/>
      <c r="B574" s="11"/>
      <c r="C574" s="12"/>
      <c r="D574" s="12"/>
      <c r="E574" s="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3"/>
      <c r="B575" s="11"/>
      <c r="C575" s="12"/>
      <c r="D575" s="12"/>
      <c r="E575" s="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3"/>
      <c r="B576" s="11"/>
      <c r="C576" s="12"/>
      <c r="D576" s="12"/>
      <c r="E576" s="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3"/>
      <c r="B577" s="11"/>
      <c r="C577" s="12"/>
      <c r="D577" s="12"/>
      <c r="E577" s="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3"/>
      <c r="B578" s="11"/>
      <c r="C578" s="12"/>
      <c r="D578" s="12"/>
      <c r="E578" s="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3"/>
      <c r="B579" s="11"/>
      <c r="C579" s="12"/>
      <c r="D579" s="12"/>
      <c r="E579" s="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3"/>
      <c r="B580" s="11"/>
      <c r="C580" s="12"/>
      <c r="D580" s="12"/>
      <c r="E580" s="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3"/>
      <c r="B581" s="11"/>
      <c r="C581" s="12"/>
      <c r="D581" s="12"/>
      <c r="E581" s="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3"/>
      <c r="B582" s="11"/>
      <c r="C582" s="12"/>
      <c r="D582" s="12"/>
      <c r="E582" s="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3"/>
      <c r="B583" s="11"/>
      <c r="C583" s="12"/>
      <c r="D583" s="12"/>
      <c r="E583" s="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3"/>
      <c r="B584" s="11"/>
      <c r="C584" s="12"/>
      <c r="D584" s="12"/>
      <c r="E584" s="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3"/>
      <c r="B585" s="11"/>
      <c r="C585" s="12"/>
      <c r="D585" s="12"/>
      <c r="E585" s="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3"/>
      <c r="B586" s="11"/>
      <c r="C586" s="12"/>
      <c r="D586" s="12"/>
      <c r="E586" s="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3"/>
      <c r="B587" s="11"/>
      <c r="C587" s="12"/>
      <c r="D587" s="12"/>
      <c r="E587" s="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3"/>
      <c r="B588" s="11"/>
      <c r="C588" s="12"/>
      <c r="D588" s="12"/>
      <c r="E588" s="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3"/>
      <c r="B589" s="11"/>
      <c r="C589" s="12"/>
      <c r="D589" s="12"/>
      <c r="E589" s="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3"/>
      <c r="B590" s="11"/>
      <c r="C590" s="12"/>
      <c r="D590" s="12"/>
      <c r="E590" s="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3"/>
      <c r="B591" s="11"/>
      <c r="C591" s="12"/>
      <c r="D591" s="12"/>
      <c r="E591" s="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3"/>
      <c r="B592" s="11"/>
      <c r="C592" s="12"/>
      <c r="D592" s="12"/>
      <c r="E592" s="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3"/>
      <c r="B593" s="11"/>
      <c r="C593" s="12"/>
      <c r="D593" s="12"/>
      <c r="E593" s="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3"/>
      <c r="B594" s="11"/>
      <c r="C594" s="12"/>
      <c r="D594" s="12"/>
      <c r="E594" s="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3"/>
      <c r="B595" s="11"/>
      <c r="C595" s="12"/>
      <c r="D595" s="12"/>
      <c r="E595" s="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3"/>
      <c r="B596" s="11"/>
      <c r="C596" s="12"/>
      <c r="D596" s="12"/>
      <c r="E596" s="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3"/>
      <c r="B597" s="11"/>
      <c r="C597" s="12"/>
      <c r="D597" s="12"/>
      <c r="E597" s="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3"/>
      <c r="B598" s="11"/>
      <c r="C598" s="12"/>
      <c r="D598" s="12"/>
      <c r="E598" s="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3"/>
      <c r="B599" s="11"/>
      <c r="C599" s="12"/>
      <c r="D599" s="12"/>
      <c r="E599" s="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3"/>
      <c r="B600" s="11"/>
      <c r="C600" s="12"/>
      <c r="D600" s="12"/>
      <c r="E600" s="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3"/>
      <c r="B601" s="11"/>
      <c r="C601" s="12"/>
      <c r="D601" s="12"/>
      <c r="E601" s="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3"/>
      <c r="B602" s="11"/>
      <c r="C602" s="12"/>
      <c r="D602" s="12"/>
      <c r="E602" s="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3"/>
      <c r="B603" s="11"/>
      <c r="C603" s="12"/>
      <c r="D603" s="12"/>
      <c r="E603" s="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3"/>
      <c r="B604" s="11"/>
      <c r="C604" s="12"/>
      <c r="D604" s="12"/>
      <c r="E604" s="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3"/>
      <c r="B605" s="11"/>
      <c r="C605" s="12"/>
      <c r="D605" s="12"/>
      <c r="E605" s="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3"/>
      <c r="B606" s="11"/>
      <c r="C606" s="12"/>
      <c r="D606" s="12"/>
      <c r="E606" s="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3"/>
      <c r="B607" s="11"/>
      <c r="C607" s="12"/>
      <c r="D607" s="12"/>
      <c r="E607" s="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3"/>
      <c r="B608" s="11"/>
      <c r="C608" s="12"/>
      <c r="D608" s="12"/>
      <c r="E608" s="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3"/>
      <c r="B609" s="11"/>
      <c r="C609" s="12"/>
      <c r="D609" s="12"/>
      <c r="E609" s="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3"/>
      <c r="B610" s="11"/>
      <c r="C610" s="12"/>
      <c r="D610" s="12"/>
      <c r="E610" s="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3"/>
      <c r="B611" s="11"/>
      <c r="C611" s="12"/>
      <c r="D611" s="12"/>
      <c r="E611" s="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3"/>
      <c r="B612" s="11"/>
      <c r="C612" s="12"/>
      <c r="D612" s="12"/>
      <c r="E612" s="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3"/>
      <c r="B613" s="11"/>
      <c r="C613" s="12"/>
      <c r="D613" s="12"/>
      <c r="E613" s="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3"/>
      <c r="B614" s="11"/>
      <c r="C614" s="12"/>
      <c r="D614" s="12"/>
      <c r="E614" s="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3"/>
      <c r="B615" s="11"/>
      <c r="C615" s="12"/>
      <c r="D615" s="12"/>
      <c r="E615" s="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3"/>
      <c r="B616" s="11"/>
      <c r="C616" s="12"/>
      <c r="D616" s="12"/>
      <c r="E616" s="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3"/>
      <c r="B617" s="11"/>
      <c r="C617" s="12"/>
      <c r="D617" s="12"/>
      <c r="E617" s="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3"/>
      <c r="B618" s="11"/>
      <c r="C618" s="12"/>
      <c r="D618" s="12"/>
      <c r="E618" s="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3"/>
      <c r="B619" s="11"/>
      <c r="C619" s="12"/>
      <c r="D619" s="12"/>
      <c r="E619" s="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3"/>
      <c r="B620" s="11"/>
      <c r="C620" s="12"/>
      <c r="D620" s="12"/>
      <c r="E620" s="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3"/>
      <c r="B621" s="11"/>
      <c r="C621" s="12"/>
      <c r="D621" s="12"/>
      <c r="E621" s="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3"/>
      <c r="B622" s="11"/>
      <c r="C622" s="12"/>
      <c r="D622" s="12"/>
      <c r="E622" s="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3"/>
      <c r="B623" s="11"/>
      <c r="C623" s="12"/>
      <c r="D623" s="12"/>
      <c r="E623" s="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3"/>
      <c r="B624" s="11"/>
      <c r="C624" s="12"/>
      <c r="D624" s="12"/>
      <c r="E624" s="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3"/>
      <c r="B625" s="11"/>
      <c r="C625" s="12"/>
      <c r="D625" s="12"/>
      <c r="E625" s="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3"/>
      <c r="B626" s="11"/>
      <c r="C626" s="12"/>
      <c r="D626" s="12"/>
      <c r="E626" s="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3"/>
      <c r="B627" s="11"/>
      <c r="C627" s="12"/>
      <c r="D627" s="12"/>
      <c r="E627" s="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3"/>
      <c r="B628" s="11"/>
      <c r="C628" s="12"/>
      <c r="D628" s="12"/>
      <c r="E628" s="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3"/>
      <c r="B629" s="11"/>
      <c r="C629" s="12"/>
      <c r="D629" s="12"/>
      <c r="E629" s="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3"/>
      <c r="B630" s="11"/>
      <c r="C630" s="12"/>
      <c r="D630" s="12"/>
      <c r="E630" s="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3"/>
      <c r="B631" s="11"/>
      <c r="C631" s="12"/>
      <c r="D631" s="12"/>
      <c r="E631" s="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3"/>
      <c r="B632" s="11"/>
      <c r="C632" s="12"/>
      <c r="D632" s="12"/>
      <c r="E632" s="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3"/>
      <c r="B633" s="11"/>
      <c r="C633" s="12"/>
      <c r="D633" s="12"/>
      <c r="E633" s="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3"/>
      <c r="B634" s="11"/>
      <c r="C634" s="12"/>
      <c r="D634" s="12"/>
      <c r="E634" s="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3"/>
      <c r="B635" s="11"/>
      <c r="C635" s="12"/>
      <c r="D635" s="12"/>
      <c r="E635" s="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3"/>
      <c r="B636" s="11"/>
      <c r="C636" s="12"/>
      <c r="D636" s="12"/>
      <c r="E636" s="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3"/>
      <c r="B637" s="11"/>
      <c r="C637" s="12"/>
      <c r="D637" s="12"/>
      <c r="E637" s="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3"/>
      <c r="B638" s="11"/>
      <c r="C638" s="12"/>
      <c r="D638" s="12"/>
      <c r="E638" s="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3"/>
      <c r="B639" s="11"/>
      <c r="C639" s="12"/>
      <c r="D639" s="12"/>
      <c r="E639" s="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3"/>
      <c r="B640" s="11"/>
      <c r="C640" s="12"/>
      <c r="D640" s="12"/>
      <c r="E640" s="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3"/>
      <c r="B641" s="11"/>
      <c r="C641" s="12"/>
      <c r="D641" s="12"/>
      <c r="E641" s="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3"/>
      <c r="B642" s="11"/>
      <c r="C642" s="12"/>
      <c r="D642" s="12"/>
      <c r="E642" s="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3"/>
      <c r="B643" s="11"/>
      <c r="C643" s="12"/>
      <c r="D643" s="12"/>
      <c r="E643" s="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3"/>
      <c r="B644" s="11"/>
      <c r="C644" s="12"/>
      <c r="D644" s="12"/>
      <c r="E644" s="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3"/>
      <c r="B645" s="11"/>
      <c r="C645" s="12"/>
      <c r="D645" s="12"/>
      <c r="E645" s="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3"/>
      <c r="B646" s="11"/>
      <c r="C646" s="12"/>
      <c r="D646" s="12"/>
      <c r="E646" s="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3"/>
      <c r="B647" s="11"/>
      <c r="C647" s="12"/>
      <c r="D647" s="12"/>
      <c r="E647" s="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3"/>
      <c r="B648" s="11"/>
      <c r="C648" s="12"/>
      <c r="D648" s="12"/>
      <c r="E648" s="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3"/>
      <c r="B649" s="11"/>
      <c r="C649" s="12"/>
      <c r="D649" s="12"/>
      <c r="E649" s="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3"/>
      <c r="B650" s="11"/>
      <c r="C650" s="12"/>
      <c r="D650" s="12"/>
      <c r="E650" s="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3"/>
      <c r="B651" s="11"/>
      <c r="C651" s="12"/>
      <c r="D651" s="12"/>
      <c r="E651" s="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3"/>
      <c r="B652" s="11"/>
      <c r="C652" s="12"/>
      <c r="D652" s="12"/>
      <c r="E652" s="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3"/>
      <c r="B653" s="11"/>
      <c r="C653" s="12"/>
      <c r="D653" s="12"/>
      <c r="E653" s="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3"/>
      <c r="B654" s="11"/>
      <c r="C654" s="12"/>
      <c r="D654" s="12"/>
      <c r="E654" s="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3"/>
      <c r="B655" s="11"/>
      <c r="C655" s="12"/>
      <c r="D655" s="12"/>
      <c r="E655" s="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3"/>
      <c r="B656" s="11"/>
      <c r="C656" s="12"/>
      <c r="D656" s="12"/>
      <c r="E656" s="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3"/>
      <c r="B657" s="11"/>
      <c r="C657" s="12"/>
      <c r="D657" s="12"/>
      <c r="E657" s="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3"/>
      <c r="B658" s="11"/>
      <c r="C658" s="12"/>
      <c r="D658" s="12"/>
      <c r="E658" s="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3"/>
      <c r="B659" s="11"/>
      <c r="C659" s="12"/>
      <c r="D659" s="12"/>
      <c r="E659" s="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3"/>
      <c r="B660" s="11"/>
      <c r="C660" s="12"/>
      <c r="D660" s="12"/>
      <c r="E660" s="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3"/>
      <c r="B661" s="11"/>
      <c r="C661" s="12"/>
      <c r="D661" s="12"/>
      <c r="E661" s="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3"/>
      <c r="B662" s="11"/>
      <c r="C662" s="12"/>
      <c r="D662" s="12"/>
      <c r="E662" s="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3"/>
      <c r="B663" s="11"/>
      <c r="C663" s="12"/>
      <c r="D663" s="12"/>
      <c r="E663" s="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3"/>
      <c r="B664" s="11"/>
      <c r="C664" s="12"/>
      <c r="D664" s="12"/>
      <c r="E664" s="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3"/>
      <c r="B665" s="11"/>
      <c r="C665" s="12"/>
      <c r="D665" s="12"/>
      <c r="E665" s="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3"/>
      <c r="B666" s="11"/>
      <c r="C666" s="12"/>
      <c r="D666" s="12"/>
      <c r="E666" s="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3"/>
      <c r="B667" s="11"/>
      <c r="C667" s="12"/>
      <c r="D667" s="12"/>
      <c r="E667" s="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3"/>
      <c r="B668" s="11"/>
      <c r="C668" s="12"/>
      <c r="D668" s="12"/>
      <c r="E668" s="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3"/>
      <c r="B669" s="11"/>
      <c r="C669" s="12"/>
      <c r="D669" s="12"/>
      <c r="E669" s="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3"/>
      <c r="B670" s="11"/>
      <c r="C670" s="12"/>
      <c r="D670" s="12"/>
      <c r="E670" s="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3"/>
      <c r="B671" s="11"/>
      <c r="C671" s="12"/>
      <c r="D671" s="12"/>
      <c r="E671" s="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3"/>
      <c r="B672" s="11"/>
      <c r="C672" s="12"/>
      <c r="D672" s="12"/>
      <c r="E672" s="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3"/>
      <c r="B673" s="11"/>
      <c r="C673" s="12"/>
      <c r="D673" s="12"/>
      <c r="E673" s="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3"/>
      <c r="B674" s="11"/>
      <c r="C674" s="12"/>
      <c r="D674" s="12"/>
      <c r="E674" s="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3"/>
      <c r="B675" s="11"/>
      <c r="C675" s="12"/>
      <c r="D675" s="12"/>
      <c r="E675" s="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3"/>
      <c r="B676" s="11"/>
      <c r="C676" s="12"/>
      <c r="D676" s="12"/>
      <c r="E676" s="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3"/>
      <c r="B677" s="11"/>
      <c r="C677" s="12"/>
      <c r="D677" s="12"/>
      <c r="E677" s="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3"/>
      <c r="B678" s="11"/>
      <c r="C678" s="12"/>
      <c r="D678" s="12"/>
      <c r="E678" s="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3"/>
      <c r="B679" s="11"/>
      <c r="C679" s="12"/>
      <c r="D679" s="12"/>
      <c r="E679" s="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3"/>
      <c r="B680" s="11"/>
      <c r="C680" s="12"/>
      <c r="D680" s="12"/>
      <c r="E680" s="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3"/>
      <c r="B681" s="11"/>
      <c r="C681" s="12"/>
      <c r="D681" s="12"/>
      <c r="E681" s="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3"/>
      <c r="B682" s="11"/>
      <c r="C682" s="12"/>
      <c r="D682" s="12"/>
      <c r="E682" s="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3"/>
      <c r="B683" s="11"/>
      <c r="C683" s="12"/>
      <c r="D683" s="12"/>
      <c r="E683" s="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3"/>
      <c r="B684" s="11"/>
      <c r="C684" s="12"/>
      <c r="D684" s="12"/>
      <c r="E684" s="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3"/>
      <c r="B685" s="11"/>
      <c r="C685" s="12"/>
      <c r="D685" s="12"/>
      <c r="E685" s="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3"/>
      <c r="B686" s="11"/>
      <c r="C686" s="12"/>
      <c r="D686" s="12"/>
      <c r="E686" s="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3"/>
      <c r="B687" s="11"/>
      <c r="C687" s="12"/>
      <c r="D687" s="12"/>
      <c r="E687" s="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3"/>
      <c r="B688" s="11"/>
      <c r="C688" s="12"/>
      <c r="D688" s="12"/>
      <c r="E688" s="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3"/>
      <c r="B689" s="11"/>
      <c r="C689" s="12"/>
      <c r="D689" s="12"/>
      <c r="E689" s="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3"/>
      <c r="B690" s="11"/>
      <c r="C690" s="12"/>
      <c r="D690" s="12"/>
      <c r="E690" s="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3"/>
      <c r="B691" s="11"/>
      <c r="C691" s="12"/>
      <c r="D691" s="12"/>
      <c r="E691" s="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3"/>
      <c r="B692" s="11"/>
      <c r="C692" s="12"/>
      <c r="D692" s="12"/>
      <c r="E692" s="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3"/>
      <c r="B693" s="11"/>
      <c r="C693" s="12"/>
      <c r="D693" s="12"/>
      <c r="E693" s="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3"/>
      <c r="B694" s="11"/>
      <c r="C694" s="12"/>
      <c r="D694" s="12"/>
      <c r="E694" s="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3"/>
      <c r="B695" s="11"/>
      <c r="C695" s="12"/>
      <c r="D695" s="12"/>
      <c r="E695" s="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3"/>
      <c r="B696" s="11"/>
      <c r="C696" s="12"/>
      <c r="D696" s="12"/>
      <c r="E696" s="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3"/>
      <c r="B697" s="11"/>
      <c r="C697" s="12"/>
      <c r="D697" s="12"/>
      <c r="E697" s="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3"/>
      <c r="B698" s="11"/>
      <c r="C698" s="12"/>
      <c r="D698" s="12"/>
      <c r="E698" s="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3"/>
      <c r="B699" s="11"/>
      <c r="C699" s="12"/>
      <c r="D699" s="12"/>
      <c r="E699" s="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3"/>
      <c r="B700" s="11"/>
      <c r="C700" s="12"/>
      <c r="D700" s="12"/>
      <c r="E700" s="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3"/>
      <c r="B701" s="11"/>
      <c r="C701" s="12"/>
      <c r="D701" s="12"/>
      <c r="E701" s="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3"/>
      <c r="B702" s="11"/>
      <c r="C702" s="12"/>
      <c r="D702" s="12"/>
      <c r="E702" s="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3"/>
      <c r="B703" s="11"/>
      <c r="C703" s="12"/>
      <c r="D703" s="12"/>
      <c r="E703" s="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3"/>
      <c r="B704" s="11"/>
      <c r="C704" s="12"/>
      <c r="D704" s="12"/>
      <c r="E704" s="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3"/>
      <c r="B705" s="11"/>
      <c r="C705" s="12"/>
      <c r="D705" s="12"/>
      <c r="E705" s="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3"/>
      <c r="B706" s="11"/>
      <c r="C706" s="12"/>
      <c r="D706" s="12"/>
      <c r="E706" s="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3"/>
      <c r="B707" s="11"/>
      <c r="C707" s="12"/>
      <c r="D707" s="12"/>
      <c r="E707" s="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3"/>
      <c r="B708" s="11"/>
      <c r="C708" s="12"/>
      <c r="D708" s="12"/>
      <c r="E708" s="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3"/>
      <c r="B709" s="11"/>
      <c r="C709" s="12"/>
      <c r="D709" s="12"/>
      <c r="E709" s="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3"/>
      <c r="B710" s="11"/>
      <c r="C710" s="12"/>
      <c r="D710" s="12"/>
      <c r="E710" s="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3"/>
      <c r="B711" s="11"/>
      <c r="C711" s="12"/>
      <c r="D711" s="12"/>
      <c r="E711" s="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3"/>
      <c r="B712" s="11"/>
      <c r="C712" s="12"/>
      <c r="D712" s="12"/>
      <c r="E712" s="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3"/>
      <c r="B713" s="11"/>
      <c r="C713" s="12"/>
      <c r="D713" s="12"/>
      <c r="E713" s="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3"/>
      <c r="B714" s="11"/>
      <c r="C714" s="12"/>
      <c r="D714" s="12"/>
      <c r="E714" s="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3"/>
      <c r="B715" s="11"/>
      <c r="C715" s="12"/>
      <c r="D715" s="12"/>
      <c r="E715" s="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3"/>
      <c r="B716" s="11"/>
      <c r="C716" s="12"/>
      <c r="D716" s="12"/>
      <c r="E716" s="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3"/>
      <c r="B717" s="11"/>
      <c r="C717" s="12"/>
      <c r="D717" s="12"/>
      <c r="E717" s="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3"/>
      <c r="B718" s="11"/>
      <c r="C718" s="12"/>
      <c r="D718" s="12"/>
      <c r="E718" s="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3"/>
      <c r="B719" s="11"/>
      <c r="C719" s="12"/>
      <c r="D719" s="12"/>
      <c r="E719" s="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3"/>
      <c r="B720" s="11"/>
      <c r="C720" s="12"/>
      <c r="D720" s="12"/>
      <c r="E720" s="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3"/>
      <c r="B721" s="11"/>
      <c r="C721" s="12"/>
      <c r="D721" s="12"/>
      <c r="E721" s="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3"/>
      <c r="B722" s="11"/>
      <c r="C722" s="12"/>
      <c r="D722" s="12"/>
      <c r="E722" s="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3"/>
      <c r="B723" s="11"/>
      <c r="C723" s="12"/>
      <c r="D723" s="12"/>
      <c r="E723" s="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3"/>
      <c r="B724" s="11"/>
      <c r="C724" s="12"/>
      <c r="D724" s="12"/>
      <c r="E724" s="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3"/>
      <c r="B725" s="11"/>
      <c r="C725" s="12"/>
      <c r="D725" s="12"/>
      <c r="E725" s="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3"/>
      <c r="B726" s="11"/>
      <c r="C726" s="12"/>
      <c r="D726" s="12"/>
      <c r="E726" s="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3"/>
      <c r="B727" s="11"/>
      <c r="C727" s="12"/>
      <c r="D727" s="12"/>
      <c r="E727" s="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3"/>
      <c r="B728" s="11"/>
      <c r="C728" s="12"/>
      <c r="D728" s="12"/>
      <c r="E728" s="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3"/>
      <c r="B729" s="11"/>
      <c r="C729" s="12"/>
      <c r="D729" s="12"/>
      <c r="E729" s="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3"/>
      <c r="B730" s="11"/>
      <c r="C730" s="12"/>
      <c r="D730" s="12"/>
      <c r="E730" s="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3"/>
      <c r="B731" s="11"/>
      <c r="C731" s="12"/>
      <c r="D731" s="12"/>
      <c r="E731" s="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3"/>
      <c r="B732" s="11"/>
      <c r="C732" s="12"/>
      <c r="D732" s="12"/>
      <c r="E732" s="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3"/>
      <c r="B733" s="11"/>
      <c r="C733" s="12"/>
      <c r="D733" s="12"/>
      <c r="E733" s="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3"/>
      <c r="B734" s="11"/>
      <c r="C734" s="12"/>
      <c r="D734" s="12"/>
      <c r="E734" s="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3"/>
      <c r="B735" s="11"/>
      <c r="C735" s="12"/>
      <c r="D735" s="12"/>
      <c r="E735" s="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3"/>
      <c r="B736" s="11"/>
      <c r="C736" s="12"/>
      <c r="D736" s="12"/>
      <c r="E736" s="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3"/>
      <c r="B737" s="11"/>
      <c r="C737" s="12"/>
      <c r="D737" s="12"/>
      <c r="E737" s="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3"/>
      <c r="B738" s="11"/>
      <c r="C738" s="12"/>
      <c r="D738" s="12"/>
      <c r="E738" s="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3"/>
      <c r="B739" s="11"/>
      <c r="C739" s="12"/>
      <c r="D739" s="12"/>
      <c r="E739" s="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3"/>
      <c r="B740" s="11"/>
      <c r="C740" s="12"/>
      <c r="D740" s="12"/>
      <c r="E740" s="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3"/>
      <c r="B741" s="11"/>
      <c r="C741" s="12"/>
      <c r="D741" s="12"/>
      <c r="E741" s="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3"/>
      <c r="B742" s="11"/>
      <c r="C742" s="12"/>
      <c r="D742" s="12"/>
      <c r="E742" s="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3"/>
      <c r="B743" s="11"/>
      <c r="C743" s="12"/>
      <c r="D743" s="12"/>
      <c r="E743" s="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3"/>
      <c r="B744" s="11"/>
      <c r="C744" s="12"/>
      <c r="D744" s="12"/>
      <c r="E744" s="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3"/>
      <c r="B745" s="11"/>
      <c r="C745" s="12"/>
      <c r="D745" s="12"/>
      <c r="E745" s="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3"/>
      <c r="B746" s="11"/>
      <c r="C746" s="12"/>
      <c r="D746" s="12"/>
      <c r="E746" s="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3"/>
      <c r="B747" s="11"/>
      <c r="C747" s="12"/>
      <c r="D747" s="12"/>
      <c r="E747" s="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3"/>
      <c r="B748" s="11"/>
      <c r="C748" s="12"/>
      <c r="D748" s="12"/>
      <c r="E748" s="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3"/>
      <c r="B749" s="11"/>
      <c r="C749" s="12"/>
      <c r="D749" s="12"/>
      <c r="E749" s="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3"/>
      <c r="B750" s="11"/>
      <c r="C750" s="12"/>
      <c r="D750" s="12"/>
      <c r="E750" s="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3"/>
      <c r="B751" s="11"/>
      <c r="C751" s="12"/>
      <c r="D751" s="12"/>
      <c r="E751" s="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3"/>
      <c r="B752" s="11"/>
      <c r="C752" s="12"/>
      <c r="D752" s="12"/>
      <c r="E752" s="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3"/>
      <c r="B753" s="11"/>
      <c r="C753" s="12"/>
      <c r="D753" s="12"/>
      <c r="E753" s="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3"/>
      <c r="B754" s="11"/>
      <c r="C754" s="12"/>
      <c r="D754" s="12"/>
      <c r="E754" s="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3"/>
      <c r="B755" s="11"/>
      <c r="C755" s="12"/>
      <c r="D755" s="12"/>
      <c r="E755" s="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3"/>
      <c r="B756" s="11"/>
      <c r="C756" s="12"/>
      <c r="D756" s="12"/>
      <c r="E756" s="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3"/>
      <c r="B757" s="11"/>
      <c r="C757" s="12"/>
      <c r="D757" s="12"/>
      <c r="E757" s="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3"/>
      <c r="B758" s="11"/>
      <c r="C758" s="12"/>
      <c r="D758" s="12"/>
      <c r="E758" s="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3"/>
      <c r="B759" s="11"/>
      <c r="C759" s="12"/>
      <c r="D759" s="12"/>
      <c r="E759" s="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3"/>
      <c r="B760" s="11"/>
      <c r="C760" s="12"/>
      <c r="D760" s="12"/>
      <c r="E760" s="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3"/>
      <c r="B761" s="11"/>
      <c r="C761" s="12"/>
      <c r="D761" s="12"/>
      <c r="E761" s="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3"/>
      <c r="B762" s="11"/>
      <c r="C762" s="12"/>
      <c r="D762" s="12"/>
      <c r="E762" s="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3"/>
      <c r="B763" s="11"/>
      <c r="C763" s="12"/>
      <c r="D763" s="12"/>
      <c r="E763" s="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3"/>
      <c r="B764" s="11"/>
      <c r="C764" s="12"/>
      <c r="D764" s="12"/>
      <c r="E764" s="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3"/>
      <c r="B765" s="11"/>
      <c r="C765" s="12"/>
      <c r="D765" s="12"/>
      <c r="E765" s="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3"/>
      <c r="B766" s="11"/>
      <c r="C766" s="12"/>
      <c r="D766" s="12"/>
      <c r="E766" s="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3"/>
      <c r="B767" s="11"/>
      <c r="C767" s="12"/>
      <c r="D767" s="12"/>
      <c r="E767" s="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3"/>
      <c r="B768" s="11"/>
      <c r="C768" s="12"/>
      <c r="D768" s="12"/>
      <c r="E768" s="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3"/>
      <c r="B769" s="11"/>
      <c r="C769" s="12"/>
      <c r="D769" s="12"/>
      <c r="E769" s="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3"/>
      <c r="B770" s="11"/>
      <c r="C770" s="12"/>
      <c r="D770" s="12"/>
      <c r="E770" s="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3"/>
      <c r="B771" s="11"/>
      <c r="C771" s="12"/>
      <c r="D771" s="12"/>
      <c r="E771" s="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3"/>
      <c r="B772" s="11"/>
      <c r="C772" s="12"/>
      <c r="D772" s="12"/>
      <c r="E772" s="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3"/>
      <c r="B773" s="11"/>
      <c r="C773" s="12"/>
      <c r="D773" s="12"/>
      <c r="E773" s="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3"/>
      <c r="B774" s="11"/>
      <c r="C774" s="12"/>
      <c r="D774" s="12"/>
      <c r="E774" s="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3"/>
      <c r="B775" s="11"/>
      <c r="C775" s="12"/>
      <c r="D775" s="12"/>
      <c r="E775" s="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3"/>
      <c r="B776" s="11"/>
      <c r="C776" s="12"/>
      <c r="D776" s="12"/>
      <c r="E776" s="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3"/>
      <c r="B777" s="11"/>
      <c r="C777" s="12"/>
      <c r="D777" s="12"/>
      <c r="E777" s="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3"/>
      <c r="B778" s="11"/>
      <c r="C778" s="12"/>
      <c r="D778" s="12"/>
      <c r="E778" s="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3"/>
      <c r="B779" s="11"/>
      <c r="C779" s="12"/>
      <c r="D779" s="12"/>
      <c r="E779" s="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3"/>
      <c r="B780" s="11"/>
      <c r="C780" s="12"/>
      <c r="D780" s="12"/>
      <c r="E780" s="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3"/>
      <c r="B781" s="11"/>
      <c r="C781" s="12"/>
      <c r="D781" s="12"/>
      <c r="E781" s="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3"/>
      <c r="B782" s="11"/>
      <c r="C782" s="12"/>
      <c r="D782" s="12"/>
      <c r="E782" s="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3"/>
      <c r="B783" s="11"/>
      <c r="C783" s="12"/>
      <c r="D783" s="12"/>
      <c r="E783" s="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3"/>
      <c r="B784" s="11"/>
      <c r="C784" s="12"/>
      <c r="D784" s="12"/>
      <c r="E784" s="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3"/>
      <c r="B785" s="11"/>
      <c r="C785" s="12"/>
      <c r="D785" s="12"/>
      <c r="E785" s="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3"/>
      <c r="B786" s="11"/>
      <c r="C786" s="12"/>
      <c r="D786" s="12"/>
      <c r="E786" s="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3"/>
      <c r="B787" s="11"/>
      <c r="C787" s="12"/>
      <c r="D787" s="12"/>
      <c r="E787" s="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3"/>
      <c r="B788" s="11"/>
      <c r="C788" s="12"/>
      <c r="D788" s="12"/>
      <c r="E788" s="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3"/>
      <c r="B789" s="11"/>
      <c r="C789" s="12"/>
      <c r="D789" s="12"/>
      <c r="E789" s="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3"/>
      <c r="B790" s="11"/>
      <c r="C790" s="12"/>
      <c r="D790" s="12"/>
      <c r="E790" s="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3"/>
      <c r="B791" s="11"/>
      <c r="C791" s="12"/>
      <c r="D791" s="12"/>
      <c r="E791" s="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3"/>
      <c r="B792" s="11"/>
      <c r="C792" s="12"/>
      <c r="D792" s="12"/>
      <c r="E792" s="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3"/>
      <c r="B793" s="11"/>
      <c r="C793" s="12"/>
      <c r="D793" s="12"/>
      <c r="E793" s="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3"/>
      <c r="B794" s="11"/>
      <c r="C794" s="12"/>
      <c r="D794" s="12"/>
      <c r="E794" s="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3"/>
      <c r="B795" s="11"/>
      <c r="C795" s="12"/>
      <c r="D795" s="12"/>
      <c r="E795" s="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3"/>
      <c r="B796" s="11"/>
      <c r="C796" s="12"/>
      <c r="D796" s="12"/>
      <c r="E796" s="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3"/>
      <c r="B797" s="11"/>
      <c r="C797" s="12"/>
      <c r="D797" s="12"/>
      <c r="E797" s="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3"/>
      <c r="B798" s="11"/>
      <c r="C798" s="12"/>
      <c r="D798" s="12"/>
      <c r="E798" s="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3"/>
      <c r="B799" s="11"/>
      <c r="C799" s="12"/>
      <c r="D799" s="12"/>
      <c r="E799" s="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3"/>
      <c r="B800" s="11"/>
      <c r="C800" s="12"/>
      <c r="D800" s="12"/>
      <c r="E800" s="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3"/>
      <c r="B801" s="11"/>
      <c r="C801" s="12"/>
      <c r="D801" s="12"/>
      <c r="E801" s="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3"/>
      <c r="B802" s="11"/>
      <c r="C802" s="12"/>
      <c r="D802" s="12"/>
      <c r="E802" s="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3"/>
      <c r="B803" s="11"/>
      <c r="C803" s="12"/>
      <c r="D803" s="12"/>
      <c r="E803" s="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3"/>
      <c r="B804" s="11"/>
      <c r="C804" s="12"/>
      <c r="D804" s="12"/>
      <c r="E804" s="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3"/>
      <c r="B805" s="11"/>
      <c r="C805" s="12"/>
      <c r="D805" s="12"/>
      <c r="E805" s="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3"/>
      <c r="B806" s="11"/>
      <c r="C806" s="12"/>
      <c r="D806" s="12"/>
      <c r="E806" s="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3"/>
      <c r="B807" s="11"/>
      <c r="C807" s="12"/>
      <c r="D807" s="12"/>
      <c r="E807" s="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3"/>
      <c r="B808" s="11"/>
      <c r="C808" s="12"/>
      <c r="D808" s="12"/>
      <c r="E808" s="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3"/>
      <c r="B809" s="11"/>
      <c r="C809" s="12"/>
      <c r="D809" s="12"/>
      <c r="E809" s="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3"/>
      <c r="B810" s="11"/>
      <c r="C810" s="12"/>
      <c r="D810" s="12"/>
      <c r="E810" s="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3"/>
      <c r="B811" s="11"/>
      <c r="C811" s="12"/>
      <c r="D811" s="12"/>
      <c r="E811" s="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3"/>
      <c r="B812" s="11"/>
      <c r="C812" s="12"/>
      <c r="D812" s="12"/>
      <c r="E812" s="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3"/>
      <c r="B813" s="11"/>
      <c r="C813" s="12"/>
      <c r="D813" s="12"/>
      <c r="E813" s="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3"/>
      <c r="B814" s="11"/>
      <c r="C814" s="12"/>
      <c r="D814" s="12"/>
      <c r="E814" s="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3"/>
      <c r="B815" s="11"/>
      <c r="C815" s="12"/>
      <c r="D815" s="12"/>
      <c r="E815" s="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3"/>
      <c r="B816" s="11"/>
      <c r="C816" s="12"/>
      <c r="D816" s="12"/>
      <c r="E816" s="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3"/>
      <c r="B817" s="11"/>
      <c r="C817" s="12"/>
      <c r="D817" s="12"/>
      <c r="E817" s="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3"/>
      <c r="B818" s="11"/>
      <c r="C818" s="12"/>
      <c r="D818" s="12"/>
      <c r="E818" s="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3"/>
      <c r="B819" s="11"/>
      <c r="C819" s="12"/>
      <c r="D819" s="12"/>
      <c r="E819" s="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3"/>
      <c r="B820" s="11"/>
      <c r="C820" s="12"/>
      <c r="D820" s="12"/>
      <c r="E820" s="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3"/>
      <c r="B821" s="11"/>
      <c r="C821" s="12"/>
      <c r="D821" s="12"/>
      <c r="E821" s="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3"/>
      <c r="B822" s="11"/>
      <c r="C822" s="12"/>
      <c r="D822" s="12"/>
      <c r="E822" s="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3"/>
      <c r="B823" s="11"/>
      <c r="C823" s="12"/>
      <c r="D823" s="12"/>
      <c r="E823" s="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3"/>
      <c r="B824" s="11"/>
      <c r="C824" s="12"/>
      <c r="D824" s="12"/>
      <c r="E824" s="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3"/>
      <c r="B825" s="11"/>
      <c r="C825" s="12"/>
      <c r="D825" s="12"/>
      <c r="E825" s="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3"/>
      <c r="B826" s="11"/>
      <c r="C826" s="12"/>
      <c r="D826" s="12"/>
      <c r="E826" s="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3"/>
      <c r="B827" s="11"/>
      <c r="C827" s="12"/>
      <c r="D827" s="12"/>
      <c r="E827" s="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3"/>
      <c r="B828" s="11"/>
      <c r="C828" s="12"/>
      <c r="D828" s="12"/>
      <c r="E828" s="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3"/>
      <c r="B829" s="11"/>
      <c r="C829" s="12"/>
      <c r="D829" s="12"/>
      <c r="E829" s="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3"/>
      <c r="B830" s="11"/>
      <c r="C830" s="12"/>
      <c r="D830" s="12"/>
      <c r="E830" s="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3"/>
      <c r="B831" s="11"/>
      <c r="C831" s="12"/>
      <c r="D831" s="12"/>
      <c r="E831" s="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3"/>
      <c r="B832" s="11"/>
      <c r="C832" s="12"/>
      <c r="D832" s="12"/>
      <c r="E832" s="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3"/>
      <c r="B833" s="11"/>
      <c r="C833" s="12"/>
      <c r="D833" s="12"/>
      <c r="E833" s="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3"/>
      <c r="B834" s="11"/>
      <c r="C834" s="12"/>
      <c r="D834" s="12"/>
      <c r="E834" s="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3"/>
      <c r="B835" s="11"/>
      <c r="C835" s="12"/>
      <c r="D835" s="12"/>
      <c r="E835" s="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3"/>
      <c r="B836" s="11"/>
      <c r="C836" s="12"/>
      <c r="D836" s="12"/>
      <c r="E836" s="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3"/>
      <c r="B837" s="11"/>
      <c r="C837" s="12"/>
      <c r="D837" s="12"/>
      <c r="E837" s="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3"/>
      <c r="B838" s="11"/>
      <c r="C838" s="12"/>
      <c r="D838" s="12"/>
      <c r="E838" s="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3"/>
      <c r="B839" s="11"/>
      <c r="C839" s="12"/>
      <c r="D839" s="12"/>
      <c r="E839" s="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3"/>
      <c r="B840" s="11"/>
      <c r="C840" s="12"/>
      <c r="D840" s="12"/>
      <c r="E840" s="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3"/>
      <c r="B841" s="11"/>
      <c r="C841" s="12"/>
      <c r="D841" s="12"/>
      <c r="E841" s="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3"/>
      <c r="B842" s="11"/>
      <c r="C842" s="12"/>
      <c r="D842" s="12"/>
      <c r="E842" s="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3"/>
      <c r="B843" s="11"/>
      <c r="C843" s="12"/>
      <c r="D843" s="12"/>
      <c r="E843" s="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3"/>
      <c r="B844" s="11"/>
      <c r="C844" s="12"/>
      <c r="D844" s="12"/>
      <c r="E844" s="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3"/>
      <c r="B845" s="11"/>
      <c r="C845" s="12"/>
      <c r="D845" s="12"/>
      <c r="E845" s="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3"/>
      <c r="B846" s="11"/>
      <c r="C846" s="12"/>
      <c r="D846" s="12"/>
      <c r="E846" s="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3"/>
      <c r="B847" s="11"/>
      <c r="C847" s="12"/>
      <c r="D847" s="12"/>
      <c r="E847" s="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3"/>
      <c r="B848" s="11"/>
      <c r="C848" s="12"/>
      <c r="D848" s="12"/>
      <c r="E848" s="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3"/>
      <c r="B849" s="11"/>
      <c r="C849" s="12"/>
      <c r="D849" s="12"/>
      <c r="E849" s="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3"/>
      <c r="B850" s="11"/>
      <c r="C850" s="12"/>
      <c r="D850" s="12"/>
      <c r="E850" s="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3"/>
      <c r="B851" s="11"/>
      <c r="C851" s="12"/>
      <c r="D851" s="12"/>
      <c r="E851" s="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3"/>
      <c r="B852" s="11"/>
      <c r="C852" s="12"/>
      <c r="D852" s="12"/>
      <c r="E852" s="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3"/>
      <c r="B853" s="11"/>
      <c r="C853" s="12"/>
      <c r="D853" s="12"/>
      <c r="E853" s="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3"/>
      <c r="B854" s="11"/>
      <c r="C854" s="12"/>
      <c r="D854" s="12"/>
      <c r="E854" s="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3"/>
      <c r="B855" s="11"/>
      <c r="C855" s="12"/>
      <c r="D855" s="12"/>
      <c r="E855" s="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3"/>
      <c r="B856" s="11"/>
      <c r="C856" s="12"/>
      <c r="D856" s="12"/>
      <c r="E856" s="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3"/>
      <c r="B857" s="11"/>
      <c r="C857" s="12"/>
      <c r="D857" s="12"/>
      <c r="E857" s="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3"/>
      <c r="B858" s="11"/>
      <c r="C858" s="12"/>
      <c r="D858" s="12"/>
      <c r="E858" s="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3"/>
      <c r="B859" s="11"/>
      <c r="C859" s="12"/>
      <c r="D859" s="12"/>
      <c r="E859" s="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3"/>
      <c r="B860" s="11"/>
      <c r="C860" s="12"/>
      <c r="D860" s="12"/>
      <c r="E860" s="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3"/>
      <c r="B861" s="11"/>
      <c r="C861" s="12"/>
      <c r="D861" s="12"/>
      <c r="E861" s="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3"/>
      <c r="B862" s="11"/>
      <c r="C862" s="12"/>
      <c r="D862" s="12"/>
      <c r="E862" s="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3"/>
      <c r="B863" s="11"/>
      <c r="C863" s="12"/>
      <c r="D863" s="12"/>
      <c r="E863" s="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3"/>
      <c r="B864" s="11"/>
      <c r="C864" s="12"/>
      <c r="D864" s="12"/>
      <c r="E864" s="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3"/>
      <c r="B865" s="11"/>
      <c r="C865" s="12"/>
      <c r="D865" s="12"/>
      <c r="E865" s="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3"/>
      <c r="B866" s="11"/>
      <c r="C866" s="12"/>
      <c r="D866" s="12"/>
      <c r="E866" s="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3"/>
      <c r="B867" s="11"/>
      <c r="C867" s="12"/>
      <c r="D867" s="12"/>
      <c r="E867" s="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3"/>
      <c r="B868" s="11"/>
      <c r="C868" s="12"/>
      <c r="D868" s="12"/>
      <c r="E868" s="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3"/>
      <c r="B869" s="11"/>
      <c r="C869" s="12"/>
      <c r="D869" s="12"/>
      <c r="E869" s="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3"/>
      <c r="B870" s="11"/>
      <c r="C870" s="12"/>
      <c r="D870" s="12"/>
      <c r="E870" s="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P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P872" s="1"/>
      <c r="R872" s="1"/>
      <c r="S872" s="1"/>
      <c r="T872" s="1"/>
      <c r="U872" s="1"/>
      <c r="V872" s="1"/>
      <c r="W872" s="1"/>
      <c r="X872" s="1"/>
      <c r="Y872" s="1"/>
      <c r="Z872" s="1"/>
    </row>
  </sheetData>
  <mergeCells count="13">
    <mergeCell ref="A1:O1"/>
    <mergeCell ref="N2:N3"/>
    <mergeCell ref="O2:O3"/>
    <mergeCell ref="A193:B193"/>
    <mergeCell ref="C193:D193"/>
    <mergeCell ref="A2:A3"/>
    <mergeCell ref="L2:M2"/>
    <mergeCell ref="J2:K2"/>
    <mergeCell ref="H2:I2"/>
    <mergeCell ref="F2:G2"/>
    <mergeCell ref="E2:E3"/>
    <mergeCell ref="B2:B3"/>
    <mergeCell ref="C2:D2"/>
  </mergeCells>
  <phoneticPr fontId="1" type="noConversion"/>
  <pageMargins left="0.7" right="0.7" top="0.75" bottom="0.75" header="0" footer="0"/>
  <pageSetup paperSize="9" orientation="portrait" r:id="rId1"/>
  <ignoredErrors>
    <ignoredError sqref="E82:E125 E184:E188 E6:E80 E127:E148 E150:E18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2021-10-13T07:20:46Z</dcterms:created>
  <dcterms:modified xsi:type="dcterms:W3CDTF">2026-08-26T05:45:20Z</dcterms:modified>
</cp:coreProperties>
</file>