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0. 진로취업과\"/>
    </mc:Choice>
  </mc:AlternateContent>
  <xr:revisionPtr revIDLastSave="0" documentId="13_ncr:1_{A59C4C0F-A8A9-44E5-8FD5-2EEBDA3EE9E0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Ⅳ-4.졸업생의 취업 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44" i="1" l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J165" i="1"/>
  <c r="I167" i="1"/>
  <c r="H167" i="1"/>
  <c r="G167" i="1"/>
  <c r="F167" i="1"/>
  <c r="E167" i="1"/>
  <c r="D167" i="1"/>
  <c r="D166" i="1" s="1"/>
  <c r="K43" i="1"/>
  <c r="K42" i="1"/>
  <c r="C167" i="1" l="1"/>
  <c r="C166" i="1" s="1"/>
  <c r="K166" i="1" s="1"/>
  <c r="K163" i="1"/>
  <c r="K162" i="1"/>
  <c r="K161" i="1"/>
  <c r="K145" i="1"/>
  <c r="K144" i="1"/>
  <c r="K111" i="1"/>
  <c r="K110" i="1"/>
  <c r="K84" i="1"/>
  <c r="K66" i="1"/>
  <c r="K35" i="1"/>
  <c r="K167" i="1" l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6" i="1"/>
  <c r="K37" i="1"/>
  <c r="K38" i="1"/>
  <c r="K39" i="1"/>
  <c r="K40" i="1"/>
  <c r="K41" i="1"/>
  <c r="K60" i="1"/>
  <c r="K61" i="1"/>
  <c r="K62" i="1"/>
  <c r="K63" i="1"/>
  <c r="K64" i="1"/>
  <c r="K65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4" i="1"/>
  <c r="K165" i="1"/>
  <c r="E166" i="1"/>
  <c r="F166" i="1"/>
  <c r="G166" i="1"/>
  <c r="H166" i="1"/>
  <c r="I166" i="1"/>
  <c r="J168" i="1"/>
  <c r="K168" i="1"/>
  <c r="J166" i="1" l="1"/>
  <c r="J167" i="1"/>
</calcChain>
</file>

<file path=xl/sharedStrings.xml><?xml version="1.0" encoding="utf-8"?>
<sst xmlns="http://schemas.openxmlformats.org/spreadsheetml/2006/main" count="205" uniqueCount="185">
  <si>
    <t>일반대학원</t>
  </si>
  <si>
    <t>계</t>
  </si>
  <si>
    <t>소계</t>
  </si>
  <si>
    <t>축산학과</t>
  </si>
  <si>
    <t>말/특수동물학과</t>
  </si>
  <si>
    <t>치위생학과</t>
  </si>
  <si>
    <t>융복합시스템공학부 플랜트시스템전공</t>
  </si>
  <si>
    <t>융복합시스템공학부 항공위성시스템전공</t>
  </si>
  <si>
    <t>섬유패션디자인학부 패션디자인전공</t>
  </si>
  <si>
    <t>섬유패션디자인학부 섬유공학전공</t>
  </si>
  <si>
    <t>식품외식산업학과</t>
  </si>
  <si>
    <t>나노소재공학부 신소재공학전공</t>
  </si>
  <si>
    <t>컴퓨터정보학부 컴퓨터소프트웨어전공</t>
  </si>
  <si>
    <t>소프트웨어학과</t>
  </si>
  <si>
    <t>자동차공학부 지능형자동차전공</t>
  </si>
  <si>
    <t>자동차공학부 친환경자동차전공</t>
  </si>
  <si>
    <t>정밀기계공학과</t>
  </si>
  <si>
    <t>건설방재공학부 건설환경공학전공</t>
  </si>
  <si>
    <t>건설방재공학부 건설방재공학전공</t>
  </si>
  <si>
    <t>과학기술대학</t>
  </si>
  <si>
    <t>축산생명공학과</t>
  </si>
  <si>
    <t>레저스포츠학과</t>
  </si>
  <si>
    <t>생태환경관광학부 생물응용전공</t>
  </si>
  <si>
    <t>생태환경시스템학부 산림환경자원전공</t>
  </si>
  <si>
    <t>생태환경시스템학부 식물자원환경전공</t>
  </si>
  <si>
    <t>생태환경대학</t>
  </si>
  <si>
    <t>공공정책전공</t>
  </si>
  <si>
    <t>공공관리전공</t>
  </si>
  <si>
    <t>행정학부</t>
  </si>
  <si>
    <t>약학과</t>
  </si>
  <si>
    <t>약학대학</t>
  </si>
  <si>
    <t>간호학과</t>
  </si>
  <si>
    <t>간호대학</t>
  </si>
  <si>
    <t>식품영양학과</t>
  </si>
  <si>
    <t>아동학부 아동학전공</t>
  </si>
  <si>
    <t>아동학부 아동가족학전공</t>
  </si>
  <si>
    <t>생활과학대학</t>
  </si>
  <si>
    <t>수의과대학</t>
  </si>
  <si>
    <t>치의학과</t>
  </si>
  <si>
    <t>치과대학</t>
  </si>
  <si>
    <t>의학과</t>
  </si>
  <si>
    <t>의과대학</t>
  </si>
  <si>
    <t>화학교육과</t>
  </si>
  <si>
    <t>지리교육과</t>
  </si>
  <si>
    <t>지구과학교육과</t>
  </si>
  <si>
    <t>일반사회교육과</t>
  </si>
  <si>
    <t>역사교육과</t>
  </si>
  <si>
    <t>생물교육과</t>
  </si>
  <si>
    <t>물리교육과</t>
  </si>
  <si>
    <t>과학교육학부 지구과학교육전공</t>
  </si>
  <si>
    <t>과학교육학부 화학교육전공</t>
  </si>
  <si>
    <t>사회교육학부 일반사회교육전공</t>
  </si>
  <si>
    <t>유럽어교육학부 불어교육전공</t>
  </si>
  <si>
    <t>유럽어교육학부 독어교육전공</t>
  </si>
  <si>
    <t>교 육 학 과</t>
  </si>
  <si>
    <t>사범대학</t>
  </si>
  <si>
    <t>디자인학과</t>
  </si>
  <si>
    <t>예술대학</t>
  </si>
  <si>
    <t>농산업학과</t>
  </si>
  <si>
    <t>바이오섬유소재학과</t>
  </si>
  <si>
    <t>원예과학과</t>
  </si>
  <si>
    <t>농업토목공학과</t>
  </si>
  <si>
    <t>산림과학. 조경학부 조경학전공</t>
  </si>
  <si>
    <t>산림과학. 조경학부 임학전공</t>
  </si>
  <si>
    <t>산림과학. 조경학부 임산공학전공</t>
  </si>
  <si>
    <t>식품공학부 식품응용공학전공</t>
  </si>
  <si>
    <t>식품공학부 식품소재공학전공</t>
  </si>
  <si>
    <t>식품공학부 식품생물공학전공</t>
  </si>
  <si>
    <t>응용생명과학부 응용생물학전공</t>
  </si>
  <si>
    <t>응용생명과학부 환경생명화학전공</t>
  </si>
  <si>
    <t>응용생명과학부 식물생명과학전공</t>
  </si>
  <si>
    <t>컴퓨터학부 (글로벌소프트웨어융합전공)</t>
  </si>
  <si>
    <t>컴퓨터학부 (플랫폼소프트웨어전공)</t>
  </si>
  <si>
    <t>전기공학과</t>
  </si>
  <si>
    <t>전자공학부 모바일공학전공</t>
  </si>
  <si>
    <t>전자공학부</t>
  </si>
  <si>
    <t>IT대학</t>
  </si>
  <si>
    <t>섬유시스템공학과</t>
  </si>
  <si>
    <t>화학공학과</t>
  </si>
  <si>
    <t>응용화학공학부 화학공학전공</t>
  </si>
  <si>
    <t>고분자공학과</t>
  </si>
  <si>
    <t>에너지공학부 에너지변환전공</t>
  </si>
  <si>
    <t>에너지공학부 신재생에너지전공</t>
  </si>
  <si>
    <t>토목공학과</t>
  </si>
  <si>
    <t>건축학부 건축공학전공</t>
  </si>
  <si>
    <t>신소재공학부 금속신소재공학전공</t>
  </si>
  <si>
    <t>공과대학</t>
  </si>
  <si>
    <t>경제통상학부</t>
  </si>
  <si>
    <t>회계학전공</t>
  </si>
  <si>
    <t>경영학전공</t>
  </si>
  <si>
    <t>경상대학</t>
  </si>
  <si>
    <t>지구시스템과학부 해양학전공</t>
  </si>
  <si>
    <t>지구시스템과학부 천문대기과학전공</t>
  </si>
  <si>
    <t>지구시스템과학부 지질학전공</t>
  </si>
  <si>
    <t>생명과학부 생물학전공</t>
  </si>
  <si>
    <t>생명과학부 생명공학전공</t>
  </si>
  <si>
    <t>통계학과</t>
  </si>
  <si>
    <t>화학과</t>
  </si>
  <si>
    <t>물리학과</t>
  </si>
  <si>
    <t>수학과</t>
  </si>
  <si>
    <t>자연과학대학</t>
  </si>
  <si>
    <t>신문방송학과</t>
  </si>
  <si>
    <t>사회복지학부 사회복지거시전공</t>
  </si>
  <si>
    <t>사회복지학부 사회복지미시전공</t>
  </si>
  <si>
    <t>사회복지학과</t>
  </si>
  <si>
    <t>문헌정보학과</t>
  </si>
  <si>
    <t>정치외교학과</t>
  </si>
  <si>
    <t>노어노문학과</t>
  </si>
  <si>
    <t>일어일문학과</t>
  </si>
  <si>
    <t>고고인류학과</t>
  </si>
  <si>
    <t>중어중문학과</t>
  </si>
  <si>
    <t>독어독문학과</t>
  </si>
  <si>
    <t>불어불문학과</t>
  </si>
  <si>
    <r>
      <t>[</t>
    </r>
    <r>
      <rPr>
        <sz val="11"/>
        <rFont val="맑은 고딕"/>
        <family val="3"/>
        <charset val="129"/>
        <scheme val="major"/>
      </rPr>
      <t>취업률</t>
    </r>
    <r>
      <rPr>
        <sz val="11"/>
        <rFont val="맑은 고딕"/>
        <family val="2"/>
        <scheme val="major"/>
      </rPr>
      <t xml:space="preserve">] </t>
    </r>
    <r>
      <rPr>
        <sz val="11"/>
        <rFont val="맑은 고딕"/>
        <family val="3"/>
        <charset val="129"/>
        <scheme val="major"/>
      </rPr>
      <t>취업률</t>
    </r>
    <r>
      <rPr>
        <sz val="11"/>
        <rFont val="맑은 고딕"/>
        <family val="2"/>
        <scheme val="major"/>
      </rPr>
      <t xml:space="preserve"> = </t>
    </r>
    <r>
      <rPr>
        <sz val="11"/>
        <rFont val="맑은 고딕"/>
        <family val="3"/>
        <charset val="129"/>
        <scheme val="major"/>
      </rPr>
      <t>취업자</t>
    </r>
    <r>
      <rPr>
        <sz val="11"/>
        <rFont val="맑은 고딕"/>
        <family val="2"/>
        <scheme val="major"/>
      </rPr>
      <t>/(</t>
    </r>
    <r>
      <rPr>
        <sz val="11"/>
        <rFont val="맑은 고딕"/>
        <family val="3"/>
        <charset val="129"/>
        <scheme val="major"/>
      </rPr>
      <t>졸업자</t>
    </r>
    <r>
      <rPr>
        <sz val="11"/>
        <rFont val="맑은 고딕"/>
        <family val="2"/>
        <scheme val="major"/>
      </rPr>
      <t>-</t>
    </r>
    <r>
      <rPr>
        <sz val="11"/>
        <rFont val="맑은 고딕"/>
        <family val="3"/>
        <charset val="129"/>
        <scheme val="major"/>
      </rPr>
      <t>진학자</t>
    </r>
    <r>
      <rPr>
        <sz val="11"/>
        <rFont val="맑은 고딕"/>
        <family val="2"/>
        <scheme val="major"/>
      </rPr>
      <t>-</t>
    </r>
    <r>
      <rPr>
        <sz val="11"/>
        <rFont val="맑은 고딕"/>
        <family val="3"/>
        <charset val="129"/>
        <scheme val="major"/>
      </rPr>
      <t>입대자</t>
    </r>
    <r>
      <rPr>
        <sz val="11"/>
        <rFont val="맑은 고딕"/>
        <family val="2"/>
        <scheme val="major"/>
      </rPr>
      <t>-</t>
    </r>
    <r>
      <rPr>
        <sz val="11"/>
        <rFont val="맑은 고딕"/>
        <family val="3"/>
        <charset val="129"/>
        <scheme val="major"/>
      </rPr>
      <t>외국인유학생</t>
    </r>
    <r>
      <rPr>
        <sz val="11"/>
        <rFont val="맑은 고딕"/>
        <family val="2"/>
        <scheme val="major"/>
      </rPr>
      <t>-</t>
    </r>
    <r>
      <rPr>
        <sz val="11"/>
        <rFont val="맑은 고딕"/>
        <family val="3"/>
        <charset val="129"/>
        <scheme val="major"/>
      </rPr>
      <t>취업불가능자</t>
    </r>
    <r>
      <rPr>
        <sz val="11"/>
        <rFont val="맑은 고딕"/>
        <family val="2"/>
        <scheme val="major"/>
      </rPr>
      <t>-</t>
    </r>
    <r>
      <rPr>
        <sz val="11"/>
        <rFont val="맑은 고딕"/>
        <family val="3"/>
        <charset val="129"/>
        <scheme val="major"/>
      </rPr>
      <t>제외인정자</t>
    </r>
    <r>
      <rPr>
        <sz val="11"/>
        <rFont val="맑은 고딕"/>
        <family val="2"/>
        <scheme val="major"/>
      </rPr>
      <t>)×100</t>
    </r>
    <phoneticPr fontId="2" type="noConversion"/>
  </si>
  <si>
    <t>철학과</t>
  </si>
  <si>
    <r>
      <t>[</t>
    </r>
    <r>
      <rPr>
        <sz val="11"/>
        <rFont val="맑은 고딕"/>
        <family val="3"/>
        <charset val="129"/>
        <scheme val="major"/>
      </rPr>
      <t>취업자</t>
    </r>
    <r>
      <rPr>
        <sz val="11"/>
        <rFont val="맑은 고딕"/>
        <family val="2"/>
        <scheme val="major"/>
      </rPr>
      <t xml:space="preserve">] </t>
    </r>
    <r>
      <rPr>
        <sz val="11"/>
        <rFont val="맑은 고딕"/>
        <family val="3"/>
        <charset val="129"/>
        <scheme val="major"/>
      </rPr>
      <t>취업자</t>
    </r>
    <r>
      <rPr>
        <sz val="11"/>
        <rFont val="맑은 고딕"/>
        <family val="2"/>
        <scheme val="major"/>
      </rPr>
      <t xml:space="preserve"> = </t>
    </r>
    <r>
      <rPr>
        <sz val="11"/>
        <rFont val="맑은 고딕"/>
        <family val="3"/>
        <charset val="129"/>
        <scheme val="major"/>
      </rPr>
      <t>건강보험직장가입자</t>
    </r>
    <r>
      <rPr>
        <sz val="11"/>
        <rFont val="맑은 고딕"/>
        <family val="2"/>
        <scheme val="major"/>
      </rPr>
      <t>+</t>
    </r>
    <r>
      <rPr>
        <sz val="11"/>
        <rFont val="맑은 고딕"/>
        <family val="3"/>
        <charset val="129"/>
        <scheme val="major"/>
      </rPr>
      <t>해외취업자</t>
    </r>
    <r>
      <rPr>
        <sz val="11"/>
        <rFont val="맑은 고딕"/>
        <family val="2"/>
        <scheme val="major"/>
      </rPr>
      <t>+</t>
    </r>
    <r>
      <rPr>
        <sz val="11"/>
        <rFont val="맑은 고딕"/>
        <family val="3"/>
        <charset val="129"/>
        <scheme val="major"/>
      </rPr>
      <t>농림어업종사자</t>
    </r>
    <r>
      <rPr>
        <sz val="11"/>
        <rFont val="맑은 고딕"/>
        <family val="2"/>
        <scheme val="major"/>
      </rPr>
      <t>+</t>
    </r>
    <r>
      <rPr>
        <sz val="11"/>
        <rFont val="맑은 고딕"/>
        <family val="3"/>
        <charset val="129"/>
        <scheme val="major"/>
      </rPr>
      <t>개인창작활동종사자</t>
    </r>
    <r>
      <rPr>
        <sz val="11"/>
        <rFont val="맑은 고딕"/>
        <family val="2"/>
        <scheme val="major"/>
      </rPr>
      <t>+1</t>
    </r>
    <r>
      <rPr>
        <sz val="11"/>
        <rFont val="맑은 고딕"/>
        <family val="3"/>
        <charset val="129"/>
        <scheme val="major"/>
      </rPr>
      <t>인</t>
    </r>
    <r>
      <rPr>
        <sz val="11"/>
        <rFont val="맑은 고딕"/>
        <family val="2"/>
        <scheme val="major"/>
      </rPr>
      <t>(</t>
    </r>
    <r>
      <rPr>
        <sz val="11"/>
        <rFont val="맑은 고딕"/>
        <family val="3"/>
        <charset val="129"/>
        <scheme val="major"/>
      </rPr>
      <t>창</t>
    </r>
    <r>
      <rPr>
        <sz val="11"/>
        <rFont val="맑은 고딕"/>
        <family val="2"/>
        <scheme val="major"/>
      </rPr>
      <t>)</t>
    </r>
    <r>
      <rPr>
        <sz val="11"/>
        <rFont val="맑은 고딕"/>
        <family val="3"/>
        <charset val="129"/>
        <scheme val="major"/>
      </rPr>
      <t>사업자</t>
    </r>
    <r>
      <rPr>
        <sz val="11"/>
        <rFont val="맑은 고딕"/>
        <family val="2"/>
        <scheme val="major"/>
      </rPr>
      <t>+</t>
    </r>
    <r>
      <rPr>
        <sz val="11"/>
        <rFont val="맑은 고딕"/>
        <family val="3"/>
        <charset val="129"/>
        <scheme val="major"/>
      </rPr>
      <t>프리랜서</t>
    </r>
    <phoneticPr fontId="2" type="noConversion"/>
  </si>
  <si>
    <t>사학과</t>
  </si>
  <si>
    <t>영어영문학과</t>
  </si>
  <si>
    <t>국어국문학과</t>
  </si>
  <si>
    <t>인문대학</t>
  </si>
  <si>
    <t>입대자</t>
  </si>
  <si>
    <t xml:space="preserve">취업자 </t>
  </si>
  <si>
    <t>진학</t>
  </si>
  <si>
    <t>졸업</t>
  </si>
  <si>
    <t xml:space="preserve"> 학과</t>
  </si>
  <si>
    <t>대학(원)</t>
  </si>
  <si>
    <t>(단위: 명, %)</t>
  </si>
  <si>
    <t>대구</t>
    <phoneticPr fontId="2" type="noConversion"/>
  </si>
  <si>
    <t>상주</t>
    <phoneticPr fontId="2" type="noConversion"/>
  </si>
  <si>
    <t>농업토목.생물산업공학부 
농업토목공학전공</t>
    <phoneticPr fontId="2" type="noConversion"/>
  </si>
  <si>
    <t>농업토목.생물산업공학부 
생물산업기계공학전공</t>
    <phoneticPr fontId="2" type="noConversion"/>
  </si>
  <si>
    <t>농업생명
과학대학</t>
    <phoneticPr fontId="2" type="noConversion"/>
  </si>
  <si>
    <t>사회과학대학</t>
    <phoneticPr fontId="2" type="noConversion"/>
  </si>
  <si>
    <t>천문대기과학과</t>
    <phoneticPr fontId="2" type="noConversion"/>
  </si>
  <si>
    <t>전자공학부(인공지능전공)</t>
    <phoneticPr fontId="2" type="noConversion"/>
  </si>
  <si>
    <t>임산공학과</t>
    <phoneticPr fontId="2" type="noConversion"/>
  </si>
  <si>
    <t>과학교육학부 생물교육전공</t>
    <phoneticPr fontId="2" type="noConversion"/>
  </si>
  <si>
    <t>사회교육학부 지리교육전공</t>
    <phoneticPr fontId="2" type="noConversion"/>
  </si>
  <si>
    <t>동물생명공학과</t>
    <phoneticPr fontId="2" type="noConversion"/>
  </si>
  <si>
    <t>체육학과</t>
    <phoneticPr fontId="2" type="noConversion"/>
  </si>
  <si>
    <t>에너지 신소재·화학공학부(신소재공학전공)</t>
    <phoneticPr fontId="2" type="noConversion"/>
  </si>
  <si>
    <t>에너지 신소재·화학공학부(에너지화학공학전공)</t>
    <phoneticPr fontId="2" type="noConversion"/>
  </si>
  <si>
    <t>환경안전공학과</t>
    <phoneticPr fontId="2" type="noConversion"/>
  </si>
  <si>
    <t>신소재공학부 전자재료공학전공</t>
    <phoneticPr fontId="2" type="noConversion"/>
  </si>
  <si>
    <t>법과대학</t>
    <phoneticPr fontId="2" type="noConversion"/>
  </si>
  <si>
    <t>행정학부 공공관리전공</t>
  </si>
  <si>
    <t>* 2025년 대학정보공시 자료</t>
    <phoneticPr fontId="2" type="noConversion"/>
  </si>
  <si>
    <t>[졸업] 2023년 8월과 2024년 2월 졸업자</t>
    <phoneticPr fontId="2" type="noConversion"/>
  </si>
  <si>
    <r>
      <rPr>
        <b/>
        <sz val="11"/>
        <rFont val="맑은 고딕"/>
        <family val="3"/>
        <charset val="129"/>
      </rPr>
      <t>표</t>
    </r>
    <r>
      <rPr>
        <b/>
        <sz val="11"/>
        <rFont val="Arial"/>
        <family val="2"/>
      </rPr>
      <t xml:space="preserve"> </t>
    </r>
    <r>
      <rPr>
        <b/>
        <sz val="11"/>
        <rFont val="맑은 고딕"/>
        <family val="3"/>
        <charset val="129"/>
      </rPr>
      <t>하단</t>
    </r>
    <r>
      <rPr>
        <b/>
        <sz val="11"/>
        <rFont val="Arial"/>
        <family val="2"/>
      </rPr>
      <t xml:space="preserve"> </t>
    </r>
    <r>
      <rPr>
        <b/>
        <sz val="11"/>
        <rFont val="맑은 고딕"/>
        <family val="3"/>
        <charset val="129"/>
      </rPr>
      <t>주석</t>
    </r>
    <phoneticPr fontId="2" type="noConversion"/>
  </si>
  <si>
    <r>
      <t>[</t>
    </r>
    <r>
      <rPr>
        <sz val="11"/>
        <rFont val="맑은 고딕"/>
        <family val="3"/>
        <charset val="129"/>
        <scheme val="major"/>
      </rPr>
      <t>진학률</t>
    </r>
    <r>
      <rPr>
        <sz val="11"/>
        <rFont val="맑은 고딕"/>
        <family val="2"/>
        <scheme val="major"/>
      </rPr>
      <t xml:space="preserve">] </t>
    </r>
    <r>
      <rPr>
        <sz val="11"/>
        <rFont val="맑은 고딕"/>
        <family val="3"/>
        <charset val="129"/>
        <scheme val="major"/>
      </rPr>
      <t>진학률</t>
    </r>
    <r>
      <rPr>
        <sz val="11"/>
        <rFont val="맑은 고딕"/>
        <family val="2"/>
        <scheme val="major"/>
      </rPr>
      <t xml:space="preserve"> = </t>
    </r>
    <r>
      <rPr>
        <sz val="11"/>
        <rFont val="맑은 고딕"/>
        <family val="3"/>
        <charset val="129"/>
        <scheme val="major"/>
      </rPr>
      <t>진학자</t>
    </r>
    <r>
      <rPr>
        <sz val="11"/>
        <rFont val="맑은 고딕"/>
        <family val="2"/>
        <scheme val="major"/>
      </rPr>
      <t xml:space="preserve"> </t>
    </r>
    <r>
      <rPr>
        <sz val="11"/>
        <rFont val="맑은 고딕"/>
        <family val="3"/>
        <charset val="129"/>
        <scheme val="major"/>
      </rPr>
      <t>수</t>
    </r>
    <r>
      <rPr>
        <sz val="11"/>
        <rFont val="맑은 고딕"/>
        <family val="2"/>
        <scheme val="major"/>
      </rPr>
      <t>/</t>
    </r>
    <r>
      <rPr>
        <sz val="11"/>
        <rFont val="맑은 고딕"/>
        <family val="3"/>
        <charset val="129"/>
        <scheme val="major"/>
      </rPr>
      <t>졸업자</t>
    </r>
    <r>
      <rPr>
        <sz val="11"/>
        <rFont val="맑은 고딕"/>
        <family val="2"/>
        <scheme val="major"/>
      </rPr>
      <t xml:space="preserve"> </t>
    </r>
    <r>
      <rPr>
        <sz val="11"/>
        <rFont val="맑은 고딕"/>
        <family val="3"/>
        <charset val="129"/>
        <scheme val="major"/>
      </rPr>
      <t>수</t>
    </r>
    <r>
      <rPr>
        <sz val="11"/>
        <rFont val="맑은 고딕"/>
        <family val="2"/>
        <scheme val="major"/>
      </rPr>
      <t>×100</t>
    </r>
    <phoneticPr fontId="2" type="noConversion"/>
  </si>
  <si>
    <t>외국인
유학생</t>
    <phoneticPr fontId="2" type="noConversion"/>
  </si>
  <si>
    <t>기타
/미상</t>
    <phoneticPr fontId="2" type="noConversion"/>
  </si>
  <si>
    <t>취업불가능자
/제외인정자</t>
    <phoneticPr fontId="2" type="noConversion"/>
  </si>
  <si>
    <t xml:space="preserve">취업률 </t>
    <phoneticPr fontId="2" type="noConversion"/>
  </si>
  <si>
    <t xml:space="preserve">진학률 </t>
    <phoneticPr fontId="2" type="noConversion"/>
  </si>
  <si>
    <t>한문학과</t>
    <phoneticPr fontId="2" type="noConversion"/>
  </si>
  <si>
    <t>사회학과</t>
    <phoneticPr fontId="2" type="noConversion"/>
  </si>
  <si>
    <t>지리학과</t>
    <phoneticPr fontId="2" type="noConversion"/>
  </si>
  <si>
    <t>심리학과</t>
    <phoneticPr fontId="2" type="noConversion"/>
  </si>
  <si>
    <t>미디어커뮤니케이션학과</t>
  </si>
  <si>
    <t>경영학부</t>
    <phoneticPr fontId="2" type="noConversion"/>
  </si>
  <si>
    <t>기계공학부 기계공학전공</t>
    <phoneticPr fontId="2" type="noConversion"/>
  </si>
  <si>
    <t>기계공학부 기계설계학전공</t>
    <phoneticPr fontId="2" type="noConversion"/>
  </si>
  <si>
    <t>건축학부 건축학전공</t>
    <phoneticPr fontId="2" type="noConversion"/>
  </si>
  <si>
    <t>응용화학공학부 응용화학전공</t>
    <phoneticPr fontId="2" type="noConversion"/>
  </si>
  <si>
    <t>환경공학과</t>
    <phoneticPr fontId="2" type="noConversion"/>
  </si>
  <si>
    <t>컴퓨터학부 (플랫폼소프트웨어전공, 
데이터과학전공, 인공지능컴퓨팅전공)</t>
    <phoneticPr fontId="2" type="noConversion"/>
  </si>
  <si>
    <t>식품자원경제학과</t>
    <phoneticPr fontId="2" type="noConversion"/>
  </si>
  <si>
    <t>음악학과</t>
    <phoneticPr fontId="2" type="noConversion"/>
  </si>
  <si>
    <t>국악학과</t>
    <phoneticPr fontId="2" type="noConversion"/>
  </si>
  <si>
    <t>미술학과</t>
    <phoneticPr fontId="2" type="noConversion"/>
  </si>
  <si>
    <t>국어교육과</t>
    <phoneticPr fontId="2" type="noConversion"/>
  </si>
  <si>
    <t>영어교육과</t>
    <phoneticPr fontId="2" type="noConversion"/>
  </si>
  <si>
    <t>윤리교육과</t>
    <phoneticPr fontId="2" type="noConversion"/>
  </si>
  <si>
    <t>수학교육과</t>
    <phoneticPr fontId="2" type="noConversion"/>
  </si>
  <si>
    <t>가정교육과</t>
    <phoneticPr fontId="2" type="noConversion"/>
  </si>
  <si>
    <t>체육교육과</t>
    <phoneticPr fontId="2" type="noConversion"/>
  </si>
  <si>
    <t>수의학과</t>
    <phoneticPr fontId="2" type="noConversion"/>
  </si>
  <si>
    <t>의류학과</t>
    <phoneticPr fontId="2" type="noConversion"/>
  </si>
  <si>
    <t>융합학부</t>
    <phoneticPr fontId="2" type="noConversion"/>
  </si>
  <si>
    <t>로봇및스마트시스템공학전공</t>
    <phoneticPr fontId="8" type="noConversion"/>
  </si>
  <si>
    <t>수소 및 신재생에너지전공</t>
    <phoneticPr fontId="8" type="noConversion"/>
  </si>
  <si>
    <t>의생명융합공학전공</t>
    <phoneticPr fontId="8" type="noConversion"/>
  </si>
  <si>
    <t>곤충생명과학과</t>
    <phoneticPr fontId="2" type="noConversion"/>
  </si>
  <si>
    <t>관광학과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</si>
</sst>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.0"/>
  </numFmts>
  <fonts count="12"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2"/>
      <scheme val="maj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ajor"/>
    </font>
    <font>
      <b/>
      <sz val="11"/>
      <color theme="1"/>
      <name val="맑은 고딕"/>
      <family val="2"/>
      <scheme val="major"/>
    </font>
    <font>
      <b/>
      <sz val="11"/>
      <name val="맑은 고딕"/>
      <family val="3"/>
      <charset val="129"/>
      <scheme val="major"/>
    </font>
    <font>
      <sz val="11"/>
      <name val="맑은 고딕"/>
      <family val="2"/>
      <scheme val="major"/>
    </font>
    <font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1"/>
      <name val="Arial"/>
      <family val="3"/>
      <charset val="129"/>
    </font>
    <font>
      <b/>
      <sz val="11"/>
      <name val="맑은 고딕"/>
      <family val="3"/>
      <charset val="129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theme="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2" borderId="1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9" fillId="3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176" fontId="7" fillId="4" borderId="1" xfId="0" applyNumberFormat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vertical="center"/>
    </xf>
    <xf numFmtId="176" fontId="5" fillId="2" borderId="1" xfId="0" applyNumberFormat="1" applyFont="1" applyFill="1" applyBorder="1" applyAlignment="1">
      <alignment vertical="center"/>
    </xf>
    <xf numFmtId="41" fontId="7" fillId="0" borderId="1" xfId="0" applyNumberFormat="1" applyFont="1" applyBorder="1" applyAlignment="1">
      <alignment vertical="center"/>
    </xf>
    <xf numFmtId="176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/>
    </xf>
    <xf numFmtId="41" fontId="5" fillId="0" borderId="1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41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5" borderId="0" xfId="0" applyFont="1" applyFill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4"/>
  <sheetViews>
    <sheetView tabSelected="1" zoomScaleNormal="100" workbookViewId="0">
      <selection activeCell="A2" sqref="A2"/>
    </sheetView>
  </sheetViews>
  <sheetFormatPr defaultColWidth="12.625" defaultRowHeight="15" customHeight="1"/>
  <cols>
    <col min="1" max="1" width="12.125" style="10" customWidth="1"/>
    <col min="2" max="2" width="35.625" style="10" customWidth="1"/>
    <col min="3" max="3" width="9.125" style="10" bestFit="1" customWidth="1"/>
    <col min="4" max="4" width="8" style="10" bestFit="1" customWidth="1"/>
    <col min="5" max="5" width="9.125" style="10" bestFit="1" customWidth="1"/>
    <col min="6" max="7" width="7.5" style="10" bestFit="1" customWidth="1"/>
    <col min="8" max="8" width="9.125" style="10" bestFit="1" customWidth="1"/>
    <col min="9" max="9" width="13.125" style="10" bestFit="1" customWidth="1"/>
    <col min="10" max="11" width="7.125" style="10" customWidth="1"/>
    <col min="12" max="12" width="7.625" style="1" customWidth="1"/>
    <col min="13" max="13" width="109.25" style="1" bestFit="1" customWidth="1"/>
    <col min="14" max="26" width="7.625" style="1" customWidth="1"/>
    <col min="27" max="16384" width="12.625" style="1"/>
  </cols>
  <sheetData>
    <row r="1" spans="1:26" ht="16.5">
      <c r="A1" s="35" t="s">
        <v>126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33">
      <c r="A2" s="11" t="s">
        <v>125</v>
      </c>
      <c r="B2" s="11" t="s">
        <v>124</v>
      </c>
      <c r="C2" s="11" t="s">
        <v>123</v>
      </c>
      <c r="D2" s="11" t="s">
        <v>122</v>
      </c>
      <c r="E2" s="11" t="s">
        <v>121</v>
      </c>
      <c r="F2" s="11" t="s">
        <v>120</v>
      </c>
      <c r="G2" s="12" t="s">
        <v>150</v>
      </c>
      <c r="H2" s="12" t="s">
        <v>151</v>
      </c>
      <c r="I2" s="12" t="s">
        <v>152</v>
      </c>
      <c r="J2" s="13" t="s">
        <v>153</v>
      </c>
      <c r="K2" s="13" t="s">
        <v>154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" customHeight="1">
      <c r="A3" s="30" t="s">
        <v>119</v>
      </c>
      <c r="B3" s="5" t="s">
        <v>2</v>
      </c>
      <c r="C3" s="14">
        <v>357</v>
      </c>
      <c r="D3" s="14">
        <v>23</v>
      </c>
      <c r="E3" s="14">
        <v>150</v>
      </c>
      <c r="F3" s="14">
        <v>3</v>
      </c>
      <c r="G3" s="14">
        <v>17</v>
      </c>
      <c r="H3" s="14">
        <v>164</v>
      </c>
      <c r="I3" s="14">
        <v>0</v>
      </c>
      <c r="J3" s="15">
        <v>47.770700636942678</v>
      </c>
      <c r="K3" s="15">
        <f t="shared" ref="K3:K35" si="0">D3/C3*100</f>
        <v>6.4425770308123242</v>
      </c>
      <c r="L3" s="2"/>
      <c r="M3" s="9" t="s">
        <v>148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>
      <c r="A4" s="31"/>
      <c r="B4" s="8" t="s">
        <v>118</v>
      </c>
      <c r="C4" s="16">
        <v>36</v>
      </c>
      <c r="D4" s="16">
        <v>3</v>
      </c>
      <c r="E4" s="16">
        <v>18</v>
      </c>
      <c r="F4" s="16">
        <v>0</v>
      </c>
      <c r="G4" s="16">
        <v>3</v>
      </c>
      <c r="H4" s="16">
        <v>12</v>
      </c>
      <c r="I4" s="16">
        <v>0</v>
      </c>
      <c r="J4" s="17">
        <v>60</v>
      </c>
      <c r="K4" s="17">
        <f t="shared" si="0"/>
        <v>8.3333333333333321</v>
      </c>
      <c r="L4" s="2"/>
      <c r="M4" s="10" t="s">
        <v>146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>
      <c r="A5" s="31"/>
      <c r="B5" s="8" t="s">
        <v>117</v>
      </c>
      <c r="C5" s="16">
        <v>79</v>
      </c>
      <c r="D5" s="16">
        <v>4</v>
      </c>
      <c r="E5" s="16">
        <v>33</v>
      </c>
      <c r="F5" s="16">
        <v>0</v>
      </c>
      <c r="G5" s="16">
        <v>8</v>
      </c>
      <c r="H5" s="16">
        <v>34</v>
      </c>
      <c r="I5" s="16">
        <v>0</v>
      </c>
      <c r="J5" s="17">
        <v>49.3</v>
      </c>
      <c r="K5" s="17">
        <f t="shared" si="0"/>
        <v>5.0632911392405067</v>
      </c>
      <c r="L5" s="2"/>
      <c r="M5" s="10" t="s">
        <v>147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>
      <c r="A6" s="31"/>
      <c r="B6" s="8" t="s">
        <v>116</v>
      </c>
      <c r="C6" s="16">
        <v>46</v>
      </c>
      <c r="D6" s="16">
        <v>6</v>
      </c>
      <c r="E6" s="16">
        <v>17</v>
      </c>
      <c r="F6" s="16">
        <v>0</v>
      </c>
      <c r="G6" s="16">
        <v>0</v>
      </c>
      <c r="H6" s="16">
        <v>23</v>
      </c>
      <c r="I6" s="16">
        <v>0</v>
      </c>
      <c r="J6" s="17">
        <v>42.5</v>
      </c>
      <c r="K6" s="17">
        <f t="shared" si="0"/>
        <v>13.043478260869565</v>
      </c>
      <c r="L6" s="2"/>
      <c r="M6" s="4" t="s">
        <v>115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>
      <c r="A7" s="31"/>
      <c r="B7" s="8" t="s">
        <v>114</v>
      </c>
      <c r="C7" s="16">
        <v>23</v>
      </c>
      <c r="D7" s="16">
        <v>2</v>
      </c>
      <c r="E7" s="16">
        <v>7</v>
      </c>
      <c r="F7" s="16">
        <v>1</v>
      </c>
      <c r="G7" s="16">
        <v>0</v>
      </c>
      <c r="H7" s="16">
        <v>13</v>
      </c>
      <c r="I7" s="16">
        <v>0</v>
      </c>
      <c r="J7" s="17">
        <v>35</v>
      </c>
      <c r="K7" s="17">
        <f t="shared" si="0"/>
        <v>8.695652173913043</v>
      </c>
      <c r="L7" s="2"/>
      <c r="M7" s="4" t="s">
        <v>113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>
      <c r="A8" s="31"/>
      <c r="B8" s="8" t="s">
        <v>112</v>
      </c>
      <c r="C8" s="16">
        <v>18</v>
      </c>
      <c r="D8" s="16">
        <v>1</v>
      </c>
      <c r="E8" s="16">
        <v>11</v>
      </c>
      <c r="F8" s="16">
        <v>0</v>
      </c>
      <c r="G8" s="16">
        <v>0</v>
      </c>
      <c r="H8" s="16">
        <v>6</v>
      </c>
      <c r="I8" s="16">
        <v>0</v>
      </c>
      <c r="J8" s="17">
        <v>64.7</v>
      </c>
      <c r="K8" s="17">
        <f t="shared" si="0"/>
        <v>5.5555555555555554</v>
      </c>
      <c r="L8" s="2"/>
      <c r="M8" s="4" t="s">
        <v>149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>
      <c r="A9" s="31"/>
      <c r="B9" s="8" t="s">
        <v>111</v>
      </c>
      <c r="C9" s="16">
        <v>33</v>
      </c>
      <c r="D9" s="16">
        <v>2</v>
      </c>
      <c r="E9" s="16">
        <v>13</v>
      </c>
      <c r="F9" s="16">
        <v>1</v>
      </c>
      <c r="G9" s="16">
        <v>0</v>
      </c>
      <c r="H9" s="16">
        <v>17</v>
      </c>
      <c r="I9" s="16">
        <v>0</v>
      </c>
      <c r="J9" s="17">
        <v>43.3</v>
      </c>
      <c r="K9" s="17">
        <f t="shared" si="0"/>
        <v>6.0606060606060606</v>
      </c>
      <c r="L9" s="2"/>
      <c r="M9" s="4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>
      <c r="A10" s="31"/>
      <c r="B10" s="8" t="s">
        <v>110</v>
      </c>
      <c r="C10" s="16">
        <v>26</v>
      </c>
      <c r="D10" s="16">
        <v>0</v>
      </c>
      <c r="E10" s="16">
        <v>14</v>
      </c>
      <c r="F10" s="16">
        <v>0</v>
      </c>
      <c r="G10" s="16">
        <v>1</v>
      </c>
      <c r="H10" s="16">
        <v>11</v>
      </c>
      <c r="I10" s="16">
        <v>0</v>
      </c>
      <c r="J10" s="17">
        <v>56</v>
      </c>
      <c r="K10" s="17">
        <f t="shared" si="0"/>
        <v>0</v>
      </c>
      <c r="L10" s="2"/>
      <c r="M10" s="4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>
      <c r="A11" s="31"/>
      <c r="B11" s="8" t="s">
        <v>109</v>
      </c>
      <c r="C11" s="16">
        <v>24</v>
      </c>
      <c r="D11" s="16">
        <v>4</v>
      </c>
      <c r="E11" s="16">
        <v>10</v>
      </c>
      <c r="F11" s="16">
        <v>0</v>
      </c>
      <c r="G11" s="16">
        <v>0</v>
      </c>
      <c r="H11" s="16">
        <v>10</v>
      </c>
      <c r="I11" s="16">
        <v>0</v>
      </c>
      <c r="J11" s="17">
        <v>50</v>
      </c>
      <c r="K11" s="17">
        <f t="shared" si="0"/>
        <v>16.666666666666664</v>
      </c>
      <c r="L11" s="2"/>
      <c r="M11" s="4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>
      <c r="A12" s="31"/>
      <c r="B12" s="8" t="s">
        <v>108</v>
      </c>
      <c r="C12" s="16">
        <v>40</v>
      </c>
      <c r="D12" s="16">
        <v>1</v>
      </c>
      <c r="E12" s="16">
        <v>13</v>
      </c>
      <c r="F12" s="16">
        <v>0</v>
      </c>
      <c r="G12" s="16">
        <v>4</v>
      </c>
      <c r="H12" s="16">
        <v>22</v>
      </c>
      <c r="I12" s="16">
        <v>0</v>
      </c>
      <c r="J12" s="17">
        <v>37.1</v>
      </c>
      <c r="K12" s="17">
        <f t="shared" si="0"/>
        <v>2.5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>
      <c r="A13" s="31"/>
      <c r="B13" s="8" t="s">
        <v>155</v>
      </c>
      <c r="C13" s="16">
        <v>10</v>
      </c>
      <c r="D13" s="16">
        <v>0</v>
      </c>
      <c r="E13" s="16">
        <v>5</v>
      </c>
      <c r="F13" s="16">
        <v>0</v>
      </c>
      <c r="G13" s="16">
        <v>1</v>
      </c>
      <c r="H13" s="16">
        <v>4</v>
      </c>
      <c r="I13" s="16">
        <v>0</v>
      </c>
      <c r="J13" s="17">
        <v>55.6</v>
      </c>
      <c r="K13" s="17">
        <f t="shared" si="0"/>
        <v>0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>
      <c r="A14" s="31"/>
      <c r="B14" s="8" t="s">
        <v>107</v>
      </c>
      <c r="C14" s="16">
        <v>22</v>
      </c>
      <c r="D14" s="16">
        <v>0</v>
      </c>
      <c r="E14" s="16">
        <v>9</v>
      </c>
      <c r="F14" s="16">
        <v>1</v>
      </c>
      <c r="G14" s="16">
        <v>0</v>
      </c>
      <c r="H14" s="16">
        <v>12</v>
      </c>
      <c r="I14" s="16">
        <v>0</v>
      </c>
      <c r="J14" s="17">
        <v>42.9</v>
      </c>
      <c r="K14" s="17">
        <f t="shared" si="0"/>
        <v>0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customHeight="1">
      <c r="A15" s="30" t="s">
        <v>132</v>
      </c>
      <c r="B15" s="5" t="s">
        <v>2</v>
      </c>
      <c r="C15" s="14">
        <v>269</v>
      </c>
      <c r="D15" s="14">
        <v>18</v>
      </c>
      <c r="E15" s="14">
        <v>118</v>
      </c>
      <c r="F15" s="14">
        <v>2</v>
      </c>
      <c r="G15" s="14">
        <v>30</v>
      </c>
      <c r="H15" s="14">
        <v>101</v>
      </c>
      <c r="I15" s="14">
        <v>0</v>
      </c>
      <c r="J15" s="15">
        <v>53.881278538812779</v>
      </c>
      <c r="K15" s="15">
        <f t="shared" si="0"/>
        <v>6.6914498141263934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>
      <c r="A16" s="31"/>
      <c r="B16" s="8" t="s">
        <v>106</v>
      </c>
      <c r="C16" s="16">
        <v>42</v>
      </c>
      <c r="D16" s="16">
        <v>1</v>
      </c>
      <c r="E16" s="16">
        <v>20</v>
      </c>
      <c r="F16" s="16">
        <v>1</v>
      </c>
      <c r="G16" s="16">
        <v>9</v>
      </c>
      <c r="H16" s="16">
        <v>11</v>
      </c>
      <c r="I16" s="16">
        <v>0</v>
      </c>
      <c r="J16" s="17">
        <v>64.5</v>
      </c>
      <c r="K16" s="17">
        <f t="shared" si="0"/>
        <v>2.3809523809523809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>
      <c r="A17" s="31"/>
      <c r="B17" s="8" t="s">
        <v>156</v>
      </c>
      <c r="C17" s="16">
        <v>47</v>
      </c>
      <c r="D17" s="16">
        <v>3</v>
      </c>
      <c r="E17" s="16">
        <v>22</v>
      </c>
      <c r="F17" s="16">
        <v>0</v>
      </c>
      <c r="G17" s="16">
        <v>8</v>
      </c>
      <c r="H17" s="16">
        <v>14</v>
      </c>
      <c r="I17" s="16">
        <v>0</v>
      </c>
      <c r="J17" s="17">
        <v>61.1</v>
      </c>
      <c r="K17" s="17">
        <f t="shared" si="0"/>
        <v>6.3829787234042552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>
      <c r="A18" s="31"/>
      <c r="B18" s="8" t="s">
        <v>157</v>
      </c>
      <c r="C18" s="16">
        <v>28</v>
      </c>
      <c r="D18" s="16">
        <v>3</v>
      </c>
      <c r="E18" s="16">
        <v>16</v>
      </c>
      <c r="F18" s="16">
        <v>0</v>
      </c>
      <c r="G18" s="16">
        <v>2</v>
      </c>
      <c r="H18" s="16">
        <v>7</v>
      </c>
      <c r="I18" s="16">
        <v>0</v>
      </c>
      <c r="J18" s="17">
        <v>69.599999999999994</v>
      </c>
      <c r="K18" s="17">
        <f t="shared" si="0"/>
        <v>10.714285714285714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>
      <c r="A19" s="31"/>
      <c r="B19" s="8" t="s">
        <v>105</v>
      </c>
      <c r="C19" s="16">
        <v>26</v>
      </c>
      <c r="D19" s="16">
        <v>1</v>
      </c>
      <c r="E19" s="16">
        <v>10</v>
      </c>
      <c r="F19" s="16">
        <v>0</v>
      </c>
      <c r="G19" s="16">
        <v>1</v>
      </c>
      <c r="H19" s="16">
        <v>14</v>
      </c>
      <c r="I19" s="16">
        <v>0</v>
      </c>
      <c r="J19" s="17">
        <v>41.7</v>
      </c>
      <c r="K19" s="17">
        <f t="shared" si="0"/>
        <v>3.8461538461538463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>
      <c r="A20" s="31"/>
      <c r="B20" s="8" t="s">
        <v>158</v>
      </c>
      <c r="C20" s="16">
        <v>35</v>
      </c>
      <c r="D20" s="16">
        <v>6</v>
      </c>
      <c r="E20" s="16">
        <v>13</v>
      </c>
      <c r="F20" s="16">
        <v>1</v>
      </c>
      <c r="G20" s="16">
        <v>2</v>
      </c>
      <c r="H20" s="16">
        <v>13</v>
      </c>
      <c r="I20" s="16">
        <v>0</v>
      </c>
      <c r="J20" s="17">
        <v>50</v>
      </c>
      <c r="K20" s="17">
        <f t="shared" si="0"/>
        <v>17.142857142857142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>
      <c r="A21" s="31"/>
      <c r="B21" s="8" t="s">
        <v>104</v>
      </c>
      <c r="C21" s="16">
        <v>1</v>
      </c>
      <c r="D21" s="16">
        <v>0</v>
      </c>
      <c r="E21" s="16">
        <v>1</v>
      </c>
      <c r="F21" s="16">
        <v>0</v>
      </c>
      <c r="G21" s="16">
        <v>0</v>
      </c>
      <c r="H21" s="16">
        <v>0</v>
      </c>
      <c r="I21" s="16">
        <v>0</v>
      </c>
      <c r="J21" s="17">
        <v>100</v>
      </c>
      <c r="K21" s="17">
        <f t="shared" si="0"/>
        <v>0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>
      <c r="A22" s="31"/>
      <c r="B22" s="8" t="s">
        <v>103</v>
      </c>
      <c r="C22" s="16">
        <v>18</v>
      </c>
      <c r="D22" s="16">
        <v>1</v>
      </c>
      <c r="E22" s="16">
        <v>5</v>
      </c>
      <c r="F22" s="16">
        <v>0</v>
      </c>
      <c r="G22" s="16">
        <v>1</v>
      </c>
      <c r="H22" s="16">
        <v>11</v>
      </c>
      <c r="I22" s="16">
        <v>0</v>
      </c>
      <c r="J22" s="17">
        <v>31.3</v>
      </c>
      <c r="K22" s="17">
        <f t="shared" si="0"/>
        <v>5.5555555555555554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>
      <c r="A23" s="31"/>
      <c r="B23" s="8" t="s">
        <v>102</v>
      </c>
      <c r="C23" s="16">
        <v>34</v>
      </c>
      <c r="D23" s="16">
        <v>1</v>
      </c>
      <c r="E23" s="16">
        <v>14</v>
      </c>
      <c r="F23" s="16">
        <v>0</v>
      </c>
      <c r="G23" s="16">
        <v>0</v>
      </c>
      <c r="H23" s="16">
        <v>19</v>
      </c>
      <c r="I23" s="16">
        <v>0</v>
      </c>
      <c r="J23" s="17">
        <v>42.4</v>
      </c>
      <c r="K23" s="17">
        <f t="shared" si="0"/>
        <v>2.9411764705882351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>
      <c r="A24" s="31"/>
      <c r="B24" s="8" t="s">
        <v>159</v>
      </c>
      <c r="C24" s="16">
        <v>37</v>
      </c>
      <c r="D24" s="16">
        <v>2</v>
      </c>
      <c r="E24" s="16">
        <v>17</v>
      </c>
      <c r="F24" s="16">
        <v>0</v>
      </c>
      <c r="G24" s="16">
        <v>7</v>
      </c>
      <c r="H24" s="16">
        <v>11</v>
      </c>
      <c r="I24" s="16">
        <v>0</v>
      </c>
      <c r="J24" s="17">
        <v>60.7</v>
      </c>
      <c r="K24" s="17">
        <f t="shared" si="0"/>
        <v>5.4054054054054053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>
      <c r="A25" s="31"/>
      <c r="B25" s="8" t="s">
        <v>101</v>
      </c>
      <c r="C25" s="16">
        <v>1</v>
      </c>
      <c r="D25" s="16">
        <v>0</v>
      </c>
      <c r="E25" s="16">
        <v>0</v>
      </c>
      <c r="F25" s="16">
        <v>0</v>
      </c>
      <c r="G25" s="16">
        <v>0</v>
      </c>
      <c r="H25" s="16">
        <v>1</v>
      </c>
      <c r="I25" s="16">
        <v>0</v>
      </c>
      <c r="J25" s="17">
        <v>0</v>
      </c>
      <c r="K25" s="17">
        <f t="shared" si="0"/>
        <v>0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" customHeight="1">
      <c r="A26" s="30" t="s">
        <v>100</v>
      </c>
      <c r="B26" s="5" t="s">
        <v>2</v>
      </c>
      <c r="C26" s="14">
        <v>445</v>
      </c>
      <c r="D26" s="14">
        <v>161</v>
      </c>
      <c r="E26" s="14">
        <v>128</v>
      </c>
      <c r="F26" s="14">
        <v>3</v>
      </c>
      <c r="G26" s="14">
        <v>4</v>
      </c>
      <c r="H26" s="14">
        <v>149</v>
      </c>
      <c r="I26" s="14">
        <v>0</v>
      </c>
      <c r="J26" s="15">
        <v>46.209386281588451</v>
      </c>
      <c r="K26" s="15">
        <f t="shared" si="0"/>
        <v>36.179775280898873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>
      <c r="A27" s="31"/>
      <c r="B27" s="8" t="s">
        <v>99</v>
      </c>
      <c r="C27" s="16">
        <v>36</v>
      </c>
      <c r="D27" s="16">
        <v>8</v>
      </c>
      <c r="E27" s="16">
        <v>10</v>
      </c>
      <c r="F27" s="16">
        <v>1</v>
      </c>
      <c r="G27" s="16">
        <v>1</v>
      </c>
      <c r="H27" s="16">
        <v>16</v>
      </c>
      <c r="I27" s="16">
        <v>0</v>
      </c>
      <c r="J27" s="17">
        <v>38.5</v>
      </c>
      <c r="K27" s="17">
        <f t="shared" si="0"/>
        <v>22.222222222222221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>
      <c r="A28" s="31"/>
      <c r="B28" s="8" t="s">
        <v>98</v>
      </c>
      <c r="C28" s="16">
        <v>65</v>
      </c>
      <c r="D28" s="16">
        <v>32</v>
      </c>
      <c r="E28" s="16">
        <v>12</v>
      </c>
      <c r="F28" s="16">
        <v>2</v>
      </c>
      <c r="G28" s="16">
        <v>0</v>
      </c>
      <c r="H28" s="16">
        <v>19</v>
      </c>
      <c r="I28" s="16">
        <v>0</v>
      </c>
      <c r="J28" s="17">
        <v>38.700000000000003</v>
      </c>
      <c r="K28" s="17">
        <f t="shared" si="0"/>
        <v>49.230769230769234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>
      <c r="A29" s="31"/>
      <c r="B29" s="8" t="s">
        <v>97</v>
      </c>
      <c r="C29" s="16">
        <v>61</v>
      </c>
      <c r="D29" s="16">
        <v>33</v>
      </c>
      <c r="E29" s="16">
        <v>12</v>
      </c>
      <c r="F29" s="16">
        <v>0</v>
      </c>
      <c r="G29" s="16">
        <v>0</v>
      </c>
      <c r="H29" s="16">
        <v>16</v>
      </c>
      <c r="I29" s="16">
        <v>0</v>
      </c>
      <c r="J29" s="17">
        <v>42.9</v>
      </c>
      <c r="K29" s="17">
        <f t="shared" si="0"/>
        <v>54.098360655737707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>
      <c r="A30" s="31"/>
      <c r="B30" s="8" t="s">
        <v>96</v>
      </c>
      <c r="C30" s="16">
        <v>50</v>
      </c>
      <c r="D30" s="16">
        <v>10</v>
      </c>
      <c r="E30" s="16">
        <v>21</v>
      </c>
      <c r="F30" s="16">
        <v>0</v>
      </c>
      <c r="G30" s="16">
        <v>1</v>
      </c>
      <c r="H30" s="16">
        <v>18</v>
      </c>
      <c r="I30" s="16">
        <v>0</v>
      </c>
      <c r="J30" s="17">
        <v>53.8</v>
      </c>
      <c r="K30" s="17">
        <f t="shared" si="0"/>
        <v>20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>
      <c r="A31" s="31"/>
      <c r="B31" s="8" t="s">
        <v>95</v>
      </c>
      <c r="C31" s="16">
        <v>117</v>
      </c>
      <c r="D31" s="16">
        <v>43</v>
      </c>
      <c r="E31" s="16">
        <v>32</v>
      </c>
      <c r="F31" s="16">
        <v>0</v>
      </c>
      <c r="G31" s="16">
        <v>1</v>
      </c>
      <c r="H31" s="16">
        <v>41</v>
      </c>
      <c r="I31" s="16">
        <v>0</v>
      </c>
      <c r="J31" s="17">
        <v>43.8</v>
      </c>
      <c r="K31" s="17">
        <f t="shared" si="0"/>
        <v>36.752136752136757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>
      <c r="A32" s="31"/>
      <c r="B32" s="8" t="s">
        <v>94</v>
      </c>
      <c r="C32" s="16">
        <v>38</v>
      </c>
      <c r="D32" s="16">
        <v>16</v>
      </c>
      <c r="E32" s="16">
        <v>11</v>
      </c>
      <c r="F32" s="16">
        <v>0</v>
      </c>
      <c r="G32" s="16">
        <v>0</v>
      </c>
      <c r="H32" s="16">
        <v>11</v>
      </c>
      <c r="I32" s="16">
        <v>0</v>
      </c>
      <c r="J32" s="17">
        <v>50</v>
      </c>
      <c r="K32" s="17">
        <f t="shared" si="0"/>
        <v>42.105263157894733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>
      <c r="A33" s="31"/>
      <c r="B33" s="8" t="s">
        <v>93</v>
      </c>
      <c r="C33" s="16">
        <v>32</v>
      </c>
      <c r="D33" s="16">
        <v>8</v>
      </c>
      <c r="E33" s="16">
        <v>12</v>
      </c>
      <c r="F33" s="16">
        <v>0</v>
      </c>
      <c r="G33" s="16">
        <v>1</v>
      </c>
      <c r="H33" s="16">
        <v>11</v>
      </c>
      <c r="I33" s="16">
        <v>0</v>
      </c>
      <c r="J33" s="17">
        <v>52.2</v>
      </c>
      <c r="K33" s="17">
        <f t="shared" si="0"/>
        <v>25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>
      <c r="A34" s="31"/>
      <c r="B34" s="8" t="s">
        <v>92</v>
      </c>
      <c r="C34" s="16">
        <v>19</v>
      </c>
      <c r="D34" s="16">
        <v>6</v>
      </c>
      <c r="E34" s="16">
        <v>7</v>
      </c>
      <c r="F34" s="16">
        <v>0</v>
      </c>
      <c r="G34" s="16">
        <v>0</v>
      </c>
      <c r="H34" s="16">
        <v>6</v>
      </c>
      <c r="I34" s="16">
        <v>0</v>
      </c>
      <c r="J34" s="17">
        <v>53.8</v>
      </c>
      <c r="K34" s="17">
        <f t="shared" si="0"/>
        <v>31.578947368421051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s="6" customFormat="1" ht="16.5">
      <c r="A35" s="31"/>
      <c r="B35" s="8" t="s">
        <v>91</v>
      </c>
      <c r="C35" s="16">
        <v>26</v>
      </c>
      <c r="D35" s="16">
        <v>5</v>
      </c>
      <c r="E35" s="16">
        <v>10</v>
      </c>
      <c r="F35" s="16">
        <v>0</v>
      </c>
      <c r="G35" s="16">
        <v>0</v>
      </c>
      <c r="H35" s="16">
        <v>11</v>
      </c>
      <c r="I35" s="16">
        <v>0</v>
      </c>
      <c r="J35" s="17">
        <v>47.6</v>
      </c>
      <c r="K35" s="17">
        <f t="shared" si="0"/>
        <v>19.230769230769234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>
      <c r="A36" s="31"/>
      <c r="B36" s="8" t="s">
        <v>133</v>
      </c>
      <c r="C36" s="16">
        <v>1</v>
      </c>
      <c r="D36" s="16">
        <v>0</v>
      </c>
      <c r="E36" s="16">
        <v>1</v>
      </c>
      <c r="F36" s="16">
        <v>0</v>
      </c>
      <c r="G36" s="16">
        <v>0</v>
      </c>
      <c r="H36" s="16">
        <v>0</v>
      </c>
      <c r="I36" s="16">
        <v>0</v>
      </c>
      <c r="J36" s="17">
        <v>100</v>
      </c>
      <c r="K36" s="17">
        <f t="shared" ref="K36:K68" si="1">D36/C36*100</f>
        <v>0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" customHeight="1">
      <c r="A37" s="30" t="s">
        <v>90</v>
      </c>
      <c r="B37" s="5" t="s">
        <v>2</v>
      </c>
      <c r="C37" s="14">
        <v>445</v>
      </c>
      <c r="D37" s="14">
        <v>7</v>
      </c>
      <c r="E37" s="14">
        <v>231</v>
      </c>
      <c r="F37" s="14">
        <v>1</v>
      </c>
      <c r="G37" s="14">
        <v>15</v>
      </c>
      <c r="H37" s="14">
        <v>191</v>
      </c>
      <c r="I37" s="14">
        <v>0</v>
      </c>
      <c r="J37" s="15">
        <v>54.739336492890999</v>
      </c>
      <c r="K37" s="15">
        <f t="shared" si="1"/>
        <v>1.5730337078651686</v>
      </c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>
      <c r="A38" s="31"/>
      <c r="B38" s="8" t="s">
        <v>160</v>
      </c>
      <c r="C38" s="16">
        <v>242</v>
      </c>
      <c r="D38" s="16">
        <v>5</v>
      </c>
      <c r="E38" s="16">
        <v>136</v>
      </c>
      <c r="F38" s="16">
        <v>1</v>
      </c>
      <c r="G38" s="16">
        <v>4</v>
      </c>
      <c r="H38" s="16">
        <v>96</v>
      </c>
      <c r="I38" s="16">
        <v>0</v>
      </c>
      <c r="J38" s="17">
        <v>58.6</v>
      </c>
      <c r="K38" s="17">
        <f t="shared" si="1"/>
        <v>2.0661157024793391</v>
      </c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>
      <c r="A39" s="31"/>
      <c r="B39" s="8" t="s">
        <v>89</v>
      </c>
      <c r="C39" s="16">
        <v>18</v>
      </c>
      <c r="D39" s="16">
        <v>0</v>
      </c>
      <c r="E39" s="16">
        <v>9</v>
      </c>
      <c r="F39" s="16">
        <v>0</v>
      </c>
      <c r="G39" s="16">
        <v>0</v>
      </c>
      <c r="H39" s="16">
        <v>9</v>
      </c>
      <c r="I39" s="16">
        <v>0</v>
      </c>
      <c r="J39" s="17">
        <v>50</v>
      </c>
      <c r="K39" s="17">
        <f t="shared" si="1"/>
        <v>0</v>
      </c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>
      <c r="A40" s="31"/>
      <c r="B40" s="8" t="s">
        <v>88</v>
      </c>
      <c r="C40" s="16">
        <v>6</v>
      </c>
      <c r="D40" s="16">
        <v>0</v>
      </c>
      <c r="E40" s="16">
        <v>4</v>
      </c>
      <c r="F40" s="16">
        <v>0</v>
      </c>
      <c r="G40" s="16">
        <v>0</v>
      </c>
      <c r="H40" s="16">
        <v>2</v>
      </c>
      <c r="I40" s="16">
        <v>0</v>
      </c>
      <c r="J40" s="17">
        <v>66.7</v>
      </c>
      <c r="K40" s="17">
        <f t="shared" si="1"/>
        <v>0</v>
      </c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>
      <c r="A41" s="31"/>
      <c r="B41" s="8" t="s">
        <v>87</v>
      </c>
      <c r="C41" s="16">
        <v>179</v>
      </c>
      <c r="D41" s="16">
        <v>2</v>
      </c>
      <c r="E41" s="16">
        <v>82</v>
      </c>
      <c r="F41" s="16">
        <v>0</v>
      </c>
      <c r="G41" s="16">
        <v>11</v>
      </c>
      <c r="H41" s="16">
        <v>84</v>
      </c>
      <c r="I41" s="16">
        <v>0</v>
      </c>
      <c r="J41" s="17">
        <v>49.4</v>
      </c>
      <c r="K41" s="17">
        <f t="shared" si="1"/>
        <v>1.1173184357541899</v>
      </c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s="7" customFormat="1" ht="15" customHeight="1">
      <c r="A42" s="30" t="s">
        <v>144</v>
      </c>
      <c r="B42" s="5" t="s">
        <v>2</v>
      </c>
      <c r="C42" s="14">
        <v>1</v>
      </c>
      <c r="D42" s="14">
        <v>0</v>
      </c>
      <c r="E42" s="14">
        <v>0</v>
      </c>
      <c r="F42" s="14">
        <v>0</v>
      </c>
      <c r="G42" s="14">
        <v>0</v>
      </c>
      <c r="H42" s="14">
        <v>1</v>
      </c>
      <c r="I42" s="14">
        <v>0</v>
      </c>
      <c r="J42" s="15">
        <v>0</v>
      </c>
      <c r="K42" s="15">
        <f t="shared" ref="K42:K43" si="2">D42/C42*100</f>
        <v>0</v>
      </c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s="7" customFormat="1" ht="16.5">
      <c r="A43" s="31"/>
      <c r="B43" s="8" t="s">
        <v>145</v>
      </c>
      <c r="C43" s="16">
        <v>1</v>
      </c>
      <c r="D43" s="16">
        <v>0</v>
      </c>
      <c r="E43" s="16">
        <v>0</v>
      </c>
      <c r="F43" s="16">
        <v>0</v>
      </c>
      <c r="G43" s="16">
        <v>0</v>
      </c>
      <c r="H43" s="16">
        <v>1</v>
      </c>
      <c r="I43" s="16">
        <v>0</v>
      </c>
      <c r="J43" s="17">
        <v>0</v>
      </c>
      <c r="K43" s="17">
        <f t="shared" si="2"/>
        <v>0</v>
      </c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" customHeight="1">
      <c r="A44" s="32" t="s">
        <v>86</v>
      </c>
      <c r="B44" s="5" t="s">
        <v>2</v>
      </c>
      <c r="C44" s="14">
        <v>592</v>
      </c>
      <c r="D44" s="14">
        <v>109</v>
      </c>
      <c r="E44" s="14">
        <v>314</v>
      </c>
      <c r="F44" s="14">
        <v>5</v>
      </c>
      <c r="G44" s="14">
        <v>7</v>
      </c>
      <c r="H44" s="14">
        <v>157</v>
      </c>
      <c r="I44" s="14">
        <v>0</v>
      </c>
      <c r="J44" s="15">
        <v>66.666666666666657</v>
      </c>
      <c r="K44" s="15">
        <f t="shared" si="1"/>
        <v>18.412162162162161</v>
      </c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>
      <c r="A45" s="33"/>
      <c r="B45" s="8" t="s">
        <v>85</v>
      </c>
      <c r="C45" s="16">
        <v>49</v>
      </c>
      <c r="D45" s="16">
        <v>16</v>
      </c>
      <c r="E45" s="16">
        <v>25</v>
      </c>
      <c r="F45" s="16">
        <v>1</v>
      </c>
      <c r="G45" s="16">
        <v>0</v>
      </c>
      <c r="H45" s="16">
        <v>7</v>
      </c>
      <c r="I45" s="16">
        <v>0</v>
      </c>
      <c r="J45" s="17">
        <v>78.099999999999994</v>
      </c>
      <c r="K45" s="17">
        <f t="shared" si="1"/>
        <v>32.653061224489797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>
      <c r="A46" s="33"/>
      <c r="B46" s="8" t="s">
        <v>143</v>
      </c>
      <c r="C46" s="16">
        <v>38</v>
      </c>
      <c r="D46" s="16">
        <v>9</v>
      </c>
      <c r="E46" s="16">
        <v>15</v>
      </c>
      <c r="F46" s="16">
        <v>1</v>
      </c>
      <c r="G46" s="16">
        <v>0</v>
      </c>
      <c r="H46" s="16">
        <v>13</v>
      </c>
      <c r="I46" s="16">
        <v>0</v>
      </c>
      <c r="J46" s="17">
        <v>53.6</v>
      </c>
      <c r="K46" s="17">
        <f t="shared" si="1"/>
        <v>23.684210526315788</v>
      </c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>
      <c r="A47" s="33"/>
      <c r="B47" s="8" t="s">
        <v>161</v>
      </c>
      <c r="C47" s="16">
        <v>109</v>
      </c>
      <c r="D47" s="16">
        <v>13</v>
      </c>
      <c r="E47" s="16">
        <v>69</v>
      </c>
      <c r="F47" s="16">
        <v>0</v>
      </c>
      <c r="G47" s="16">
        <v>1</v>
      </c>
      <c r="H47" s="16">
        <v>26</v>
      </c>
      <c r="I47" s="16">
        <v>0</v>
      </c>
      <c r="J47" s="17">
        <v>72.599999999999994</v>
      </c>
      <c r="K47" s="17">
        <f t="shared" si="1"/>
        <v>11.926605504587156</v>
      </c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>
      <c r="A48" s="33"/>
      <c r="B48" s="18" t="s">
        <v>162</v>
      </c>
      <c r="C48" s="16">
        <v>26</v>
      </c>
      <c r="D48" s="16">
        <v>5</v>
      </c>
      <c r="E48" s="16">
        <v>15</v>
      </c>
      <c r="F48" s="16">
        <v>0</v>
      </c>
      <c r="G48" s="16">
        <v>0</v>
      </c>
      <c r="H48" s="16">
        <v>6</v>
      </c>
      <c r="I48" s="16">
        <v>0</v>
      </c>
      <c r="J48" s="17">
        <v>71.400000000000006</v>
      </c>
      <c r="K48" s="17">
        <f t="shared" si="1"/>
        <v>19.230769230769234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>
      <c r="A49" s="33"/>
      <c r="B49" s="8" t="s">
        <v>163</v>
      </c>
      <c r="C49" s="16">
        <v>33</v>
      </c>
      <c r="D49" s="16">
        <v>2</v>
      </c>
      <c r="E49" s="16">
        <v>22</v>
      </c>
      <c r="F49" s="16">
        <v>0</v>
      </c>
      <c r="G49" s="16">
        <v>1</v>
      </c>
      <c r="H49" s="16">
        <v>8</v>
      </c>
      <c r="I49" s="16">
        <v>0</v>
      </c>
      <c r="J49" s="17">
        <v>73.3</v>
      </c>
      <c r="K49" s="17">
        <f t="shared" si="1"/>
        <v>6.0606060606060606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>
      <c r="A50" s="33"/>
      <c r="B50" s="8" t="s">
        <v>84</v>
      </c>
      <c r="C50" s="16">
        <v>52</v>
      </c>
      <c r="D50" s="16">
        <v>3</v>
      </c>
      <c r="E50" s="16">
        <v>25</v>
      </c>
      <c r="F50" s="16">
        <v>2</v>
      </c>
      <c r="G50" s="16">
        <v>2</v>
      </c>
      <c r="H50" s="16">
        <v>20</v>
      </c>
      <c r="I50" s="16">
        <v>0</v>
      </c>
      <c r="J50" s="17">
        <v>55.6</v>
      </c>
      <c r="K50" s="17">
        <f t="shared" si="1"/>
        <v>5.7692307692307692</v>
      </c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>
      <c r="A51" s="33"/>
      <c r="B51" s="8" t="s">
        <v>83</v>
      </c>
      <c r="C51" s="16">
        <v>76</v>
      </c>
      <c r="D51" s="16">
        <v>6</v>
      </c>
      <c r="E51" s="16">
        <v>42</v>
      </c>
      <c r="F51" s="16">
        <v>0</v>
      </c>
      <c r="G51" s="16">
        <v>3</v>
      </c>
      <c r="H51" s="16">
        <v>25</v>
      </c>
      <c r="I51" s="16">
        <v>0</v>
      </c>
      <c r="J51" s="17">
        <v>62.7</v>
      </c>
      <c r="K51" s="17">
        <f t="shared" si="1"/>
        <v>7.8947368421052628</v>
      </c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>
      <c r="A52" s="33"/>
      <c r="B52" s="8" t="s">
        <v>82</v>
      </c>
      <c r="C52" s="16">
        <v>7</v>
      </c>
      <c r="D52" s="16">
        <v>3</v>
      </c>
      <c r="E52" s="16">
        <v>2</v>
      </c>
      <c r="F52" s="16">
        <v>0</v>
      </c>
      <c r="G52" s="16">
        <v>0</v>
      </c>
      <c r="H52" s="16">
        <v>2</v>
      </c>
      <c r="I52" s="16">
        <v>0</v>
      </c>
      <c r="J52" s="17">
        <v>50</v>
      </c>
      <c r="K52" s="17">
        <f t="shared" si="1"/>
        <v>42.857142857142854</v>
      </c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>
      <c r="A53" s="33"/>
      <c r="B53" s="8" t="s">
        <v>81</v>
      </c>
      <c r="C53" s="16">
        <v>23</v>
      </c>
      <c r="D53" s="16">
        <v>8</v>
      </c>
      <c r="E53" s="16">
        <v>10</v>
      </c>
      <c r="F53" s="16">
        <v>0</v>
      </c>
      <c r="G53" s="16">
        <v>0</v>
      </c>
      <c r="H53" s="16">
        <v>5</v>
      </c>
      <c r="I53" s="16">
        <v>0</v>
      </c>
      <c r="J53" s="17">
        <v>66.7</v>
      </c>
      <c r="K53" s="17">
        <f t="shared" si="1"/>
        <v>34.782608695652172</v>
      </c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>
      <c r="A54" s="33"/>
      <c r="B54" s="8" t="s">
        <v>80</v>
      </c>
      <c r="C54" s="16">
        <v>49</v>
      </c>
      <c r="D54" s="16">
        <v>17</v>
      </c>
      <c r="E54" s="16">
        <v>26</v>
      </c>
      <c r="F54" s="16">
        <v>0</v>
      </c>
      <c r="G54" s="16">
        <v>0</v>
      </c>
      <c r="H54" s="16">
        <v>6</v>
      </c>
      <c r="I54" s="16">
        <v>0</v>
      </c>
      <c r="J54" s="17">
        <v>81.3</v>
      </c>
      <c r="K54" s="17">
        <f t="shared" si="1"/>
        <v>34.693877551020407</v>
      </c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>
      <c r="A55" s="33"/>
      <c r="B55" s="8" t="s">
        <v>164</v>
      </c>
      <c r="C55" s="16">
        <v>35</v>
      </c>
      <c r="D55" s="16">
        <v>7</v>
      </c>
      <c r="E55" s="16">
        <v>17</v>
      </c>
      <c r="F55" s="16">
        <v>0</v>
      </c>
      <c r="G55" s="16">
        <v>0</v>
      </c>
      <c r="H55" s="16">
        <v>11</v>
      </c>
      <c r="I55" s="16">
        <v>0</v>
      </c>
      <c r="J55" s="17">
        <v>60.7</v>
      </c>
      <c r="K55" s="17">
        <f t="shared" si="1"/>
        <v>20</v>
      </c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>
      <c r="A56" s="33"/>
      <c r="B56" s="8" t="s">
        <v>79</v>
      </c>
      <c r="C56" s="16">
        <v>15</v>
      </c>
      <c r="D56" s="16">
        <v>2</v>
      </c>
      <c r="E56" s="16">
        <v>10</v>
      </c>
      <c r="F56" s="16">
        <v>0</v>
      </c>
      <c r="G56" s="16">
        <v>0</v>
      </c>
      <c r="H56" s="16">
        <v>3</v>
      </c>
      <c r="I56" s="16">
        <v>0</v>
      </c>
      <c r="J56" s="17">
        <v>76.900000000000006</v>
      </c>
      <c r="K56" s="17">
        <f t="shared" si="1"/>
        <v>13.333333333333334</v>
      </c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>
      <c r="A57" s="33"/>
      <c r="B57" s="8" t="s">
        <v>78</v>
      </c>
      <c r="C57" s="16">
        <v>26</v>
      </c>
      <c r="D57" s="16">
        <v>4</v>
      </c>
      <c r="E57" s="16">
        <v>15</v>
      </c>
      <c r="F57" s="16">
        <v>0</v>
      </c>
      <c r="G57" s="16">
        <v>0</v>
      </c>
      <c r="H57" s="16">
        <v>7</v>
      </c>
      <c r="I57" s="16">
        <v>0</v>
      </c>
      <c r="J57" s="17">
        <v>68.2</v>
      </c>
      <c r="K57" s="17">
        <f t="shared" si="1"/>
        <v>15.384615384615385</v>
      </c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>
      <c r="A58" s="33"/>
      <c r="B58" s="8" t="s">
        <v>77</v>
      </c>
      <c r="C58" s="16">
        <v>37</v>
      </c>
      <c r="D58" s="16">
        <v>9</v>
      </c>
      <c r="E58" s="16">
        <v>14</v>
      </c>
      <c r="F58" s="16">
        <v>1</v>
      </c>
      <c r="G58" s="16">
        <v>0</v>
      </c>
      <c r="H58" s="16">
        <v>13</v>
      </c>
      <c r="I58" s="16">
        <v>0</v>
      </c>
      <c r="J58" s="17">
        <v>51.9</v>
      </c>
      <c r="K58" s="17">
        <f t="shared" si="1"/>
        <v>24.324324324324326</v>
      </c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>
      <c r="A59" s="34"/>
      <c r="B59" s="8" t="s">
        <v>165</v>
      </c>
      <c r="C59" s="16">
        <v>17</v>
      </c>
      <c r="D59" s="16">
        <v>5</v>
      </c>
      <c r="E59" s="16">
        <v>7</v>
      </c>
      <c r="F59" s="16">
        <v>0</v>
      </c>
      <c r="G59" s="16">
        <v>0</v>
      </c>
      <c r="H59" s="16">
        <v>5</v>
      </c>
      <c r="I59" s="16">
        <v>0</v>
      </c>
      <c r="J59" s="17">
        <v>58.3</v>
      </c>
      <c r="K59" s="17">
        <f t="shared" si="1"/>
        <v>29.411764705882355</v>
      </c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>
      <c r="A60" s="30" t="s">
        <v>76</v>
      </c>
      <c r="B60" s="5" t="s">
        <v>2</v>
      </c>
      <c r="C60" s="14">
        <v>694</v>
      </c>
      <c r="D60" s="14">
        <v>153</v>
      </c>
      <c r="E60" s="14">
        <v>342</v>
      </c>
      <c r="F60" s="14">
        <v>4</v>
      </c>
      <c r="G60" s="14">
        <v>7</v>
      </c>
      <c r="H60" s="14">
        <v>188</v>
      </c>
      <c r="I60" s="14">
        <v>0</v>
      </c>
      <c r="J60" s="15">
        <v>64.528301886792448</v>
      </c>
      <c r="K60" s="15">
        <f t="shared" si="1"/>
        <v>22.046109510086456</v>
      </c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>
      <c r="A61" s="31"/>
      <c r="B61" s="8" t="s">
        <v>75</v>
      </c>
      <c r="C61" s="16">
        <v>392</v>
      </c>
      <c r="D61" s="16">
        <v>111</v>
      </c>
      <c r="E61" s="16">
        <v>180</v>
      </c>
      <c r="F61" s="16">
        <v>1</v>
      </c>
      <c r="G61" s="16">
        <v>2</v>
      </c>
      <c r="H61" s="16">
        <v>98</v>
      </c>
      <c r="I61" s="16">
        <v>0</v>
      </c>
      <c r="J61" s="17">
        <v>64.7</v>
      </c>
      <c r="K61" s="17">
        <f t="shared" si="1"/>
        <v>28.316326530612244</v>
      </c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>
      <c r="A62" s="31"/>
      <c r="B62" s="8" t="s">
        <v>74</v>
      </c>
      <c r="C62" s="16">
        <v>19</v>
      </c>
      <c r="D62" s="16">
        <v>0</v>
      </c>
      <c r="E62" s="16">
        <v>18</v>
      </c>
      <c r="F62" s="16">
        <v>0</v>
      </c>
      <c r="G62" s="16">
        <v>0</v>
      </c>
      <c r="H62" s="16">
        <v>1</v>
      </c>
      <c r="I62" s="16">
        <v>0</v>
      </c>
      <c r="J62" s="17">
        <v>94.7</v>
      </c>
      <c r="K62" s="17">
        <f t="shared" si="1"/>
        <v>0</v>
      </c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>
      <c r="A63" s="31"/>
      <c r="B63" s="8" t="s">
        <v>73</v>
      </c>
      <c r="C63" s="16">
        <v>77</v>
      </c>
      <c r="D63" s="16">
        <v>16</v>
      </c>
      <c r="E63" s="16">
        <v>45</v>
      </c>
      <c r="F63" s="16">
        <v>0</v>
      </c>
      <c r="G63" s="16">
        <v>0</v>
      </c>
      <c r="H63" s="16">
        <v>16</v>
      </c>
      <c r="I63" s="16">
        <v>0</v>
      </c>
      <c r="J63" s="17">
        <v>73.8</v>
      </c>
      <c r="K63" s="17">
        <f t="shared" si="1"/>
        <v>20.779220779220779</v>
      </c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>
      <c r="A64" s="31"/>
      <c r="B64" s="8" t="s">
        <v>72</v>
      </c>
      <c r="C64" s="16">
        <v>3</v>
      </c>
      <c r="D64" s="16">
        <v>1</v>
      </c>
      <c r="E64" s="16">
        <v>1</v>
      </c>
      <c r="F64" s="16">
        <v>0</v>
      </c>
      <c r="G64" s="16">
        <v>0</v>
      </c>
      <c r="H64" s="16">
        <v>1</v>
      </c>
      <c r="I64" s="16">
        <v>0</v>
      </c>
      <c r="J64" s="17">
        <v>50</v>
      </c>
      <c r="K64" s="17">
        <f t="shared" si="1"/>
        <v>33.333333333333329</v>
      </c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>
      <c r="A65" s="31"/>
      <c r="B65" s="8" t="s">
        <v>71</v>
      </c>
      <c r="C65" s="16">
        <v>87</v>
      </c>
      <c r="D65" s="16">
        <v>12</v>
      </c>
      <c r="E65" s="16">
        <v>42</v>
      </c>
      <c r="F65" s="16">
        <v>2</v>
      </c>
      <c r="G65" s="16">
        <v>0</v>
      </c>
      <c r="H65" s="16">
        <v>31</v>
      </c>
      <c r="I65" s="16">
        <v>0</v>
      </c>
      <c r="J65" s="17">
        <v>57.5</v>
      </c>
      <c r="K65" s="17">
        <f t="shared" si="1"/>
        <v>13.793103448275861</v>
      </c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s="6" customFormat="1" ht="33">
      <c r="A66" s="31"/>
      <c r="B66" s="18" t="s">
        <v>166</v>
      </c>
      <c r="C66" s="16">
        <v>111</v>
      </c>
      <c r="D66" s="16">
        <v>11</v>
      </c>
      <c r="E66" s="16">
        <v>54</v>
      </c>
      <c r="F66" s="16">
        <v>1</v>
      </c>
      <c r="G66" s="16">
        <v>5</v>
      </c>
      <c r="H66" s="16">
        <v>40</v>
      </c>
      <c r="I66" s="16">
        <v>0</v>
      </c>
      <c r="J66" s="17">
        <v>57.4</v>
      </c>
      <c r="K66" s="17">
        <f t="shared" ref="K66" si="3">D66/C66*100</f>
        <v>9.9099099099099099</v>
      </c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>
      <c r="A67" s="31"/>
      <c r="B67" s="18" t="s">
        <v>134</v>
      </c>
      <c r="C67" s="16">
        <v>5</v>
      </c>
      <c r="D67" s="16">
        <v>2</v>
      </c>
      <c r="E67" s="16">
        <v>2</v>
      </c>
      <c r="F67" s="16">
        <v>0</v>
      </c>
      <c r="G67" s="16">
        <v>0</v>
      </c>
      <c r="H67" s="16">
        <v>1</v>
      </c>
      <c r="I67" s="16">
        <v>0</v>
      </c>
      <c r="J67" s="17">
        <v>66.7</v>
      </c>
      <c r="K67" s="17">
        <f t="shared" si="1"/>
        <v>40</v>
      </c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>
      <c r="A68" s="37" t="s">
        <v>131</v>
      </c>
      <c r="B68" s="5" t="s">
        <v>2</v>
      </c>
      <c r="C68" s="14">
        <v>457</v>
      </c>
      <c r="D68" s="14">
        <v>82</v>
      </c>
      <c r="E68" s="14">
        <v>215</v>
      </c>
      <c r="F68" s="14">
        <v>4</v>
      </c>
      <c r="G68" s="14">
        <v>9</v>
      </c>
      <c r="H68" s="14">
        <v>145</v>
      </c>
      <c r="I68" s="14">
        <v>2</v>
      </c>
      <c r="J68" s="15">
        <v>59.722222222222221</v>
      </c>
      <c r="K68" s="15">
        <f t="shared" si="1"/>
        <v>17.943107221006567</v>
      </c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>
      <c r="A69" s="31"/>
      <c r="B69" s="8" t="s">
        <v>70</v>
      </c>
      <c r="C69" s="16">
        <v>26</v>
      </c>
      <c r="D69" s="16">
        <v>5</v>
      </c>
      <c r="E69" s="16">
        <v>8</v>
      </c>
      <c r="F69" s="16">
        <v>0</v>
      </c>
      <c r="G69" s="16">
        <v>0</v>
      </c>
      <c r="H69" s="16">
        <v>13</v>
      </c>
      <c r="I69" s="16">
        <v>0</v>
      </c>
      <c r="J69" s="17">
        <v>38.1</v>
      </c>
      <c r="K69" s="17">
        <f t="shared" ref="K69:K97" si="4">D69/C69*100</f>
        <v>19.230769230769234</v>
      </c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>
      <c r="A70" s="31"/>
      <c r="B70" s="8" t="s">
        <v>69</v>
      </c>
      <c r="C70" s="16">
        <v>44</v>
      </c>
      <c r="D70" s="16">
        <v>13</v>
      </c>
      <c r="E70" s="16">
        <v>22</v>
      </c>
      <c r="F70" s="16">
        <v>0</v>
      </c>
      <c r="G70" s="16">
        <v>0</v>
      </c>
      <c r="H70" s="16">
        <v>9</v>
      </c>
      <c r="I70" s="16">
        <v>0</v>
      </c>
      <c r="J70" s="17">
        <v>71</v>
      </c>
      <c r="K70" s="17">
        <f t="shared" si="4"/>
        <v>29.545454545454547</v>
      </c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>
      <c r="A71" s="31"/>
      <c r="B71" s="8" t="s">
        <v>68</v>
      </c>
      <c r="C71" s="16">
        <v>23</v>
      </c>
      <c r="D71" s="16">
        <v>5</v>
      </c>
      <c r="E71" s="16">
        <v>10</v>
      </c>
      <c r="F71" s="16">
        <v>1</v>
      </c>
      <c r="G71" s="16">
        <v>0</v>
      </c>
      <c r="H71" s="16">
        <v>7</v>
      </c>
      <c r="I71" s="16">
        <v>0</v>
      </c>
      <c r="J71" s="17">
        <v>58.8</v>
      </c>
      <c r="K71" s="17">
        <f t="shared" si="4"/>
        <v>21.739130434782609</v>
      </c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>
      <c r="A72" s="31"/>
      <c r="B72" s="8" t="s">
        <v>67</v>
      </c>
      <c r="C72" s="16">
        <v>29</v>
      </c>
      <c r="D72" s="16">
        <v>8</v>
      </c>
      <c r="E72" s="16">
        <v>9</v>
      </c>
      <c r="F72" s="16">
        <v>1</v>
      </c>
      <c r="G72" s="16">
        <v>1</v>
      </c>
      <c r="H72" s="16">
        <v>9</v>
      </c>
      <c r="I72" s="16">
        <v>1</v>
      </c>
      <c r="J72" s="17">
        <v>50</v>
      </c>
      <c r="K72" s="17">
        <f t="shared" si="4"/>
        <v>27.586206896551722</v>
      </c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>
      <c r="A73" s="31"/>
      <c r="B73" s="8" t="s">
        <v>66</v>
      </c>
      <c r="C73" s="16">
        <v>33</v>
      </c>
      <c r="D73" s="16">
        <v>11</v>
      </c>
      <c r="E73" s="16">
        <v>11</v>
      </c>
      <c r="F73" s="16">
        <v>0</v>
      </c>
      <c r="G73" s="16">
        <v>0</v>
      </c>
      <c r="H73" s="16">
        <v>11</v>
      </c>
      <c r="I73" s="16">
        <v>0</v>
      </c>
      <c r="J73" s="17">
        <v>50</v>
      </c>
      <c r="K73" s="17">
        <f t="shared" si="4"/>
        <v>33.333333333333329</v>
      </c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>
      <c r="A74" s="31"/>
      <c r="B74" s="8" t="s">
        <v>65</v>
      </c>
      <c r="C74" s="16">
        <v>35</v>
      </c>
      <c r="D74" s="16">
        <v>10</v>
      </c>
      <c r="E74" s="16">
        <v>15</v>
      </c>
      <c r="F74" s="16">
        <v>0</v>
      </c>
      <c r="G74" s="16">
        <v>1</v>
      </c>
      <c r="H74" s="16">
        <v>8</v>
      </c>
      <c r="I74" s="16">
        <v>1</v>
      </c>
      <c r="J74" s="17">
        <v>65.2</v>
      </c>
      <c r="K74" s="17">
        <f t="shared" si="4"/>
        <v>28.571428571428569</v>
      </c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>
      <c r="A75" s="31"/>
      <c r="B75" s="8" t="s">
        <v>64</v>
      </c>
      <c r="C75" s="16">
        <v>27</v>
      </c>
      <c r="D75" s="16">
        <v>2</v>
      </c>
      <c r="E75" s="16">
        <v>17</v>
      </c>
      <c r="F75" s="16">
        <v>0</v>
      </c>
      <c r="G75" s="16">
        <v>0</v>
      </c>
      <c r="H75" s="16">
        <v>8</v>
      </c>
      <c r="I75" s="16">
        <v>0</v>
      </c>
      <c r="J75" s="17">
        <v>68</v>
      </c>
      <c r="K75" s="17">
        <f t="shared" si="4"/>
        <v>7.4074074074074066</v>
      </c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>
      <c r="A76" s="31"/>
      <c r="B76" s="8" t="s">
        <v>63</v>
      </c>
      <c r="C76" s="16">
        <v>31</v>
      </c>
      <c r="D76" s="16">
        <v>2</v>
      </c>
      <c r="E76" s="16">
        <v>14</v>
      </c>
      <c r="F76" s="16">
        <v>1</v>
      </c>
      <c r="G76" s="16">
        <v>0</v>
      </c>
      <c r="H76" s="16">
        <v>14</v>
      </c>
      <c r="I76" s="16">
        <v>0</v>
      </c>
      <c r="J76" s="17">
        <v>50</v>
      </c>
      <c r="K76" s="17">
        <f t="shared" si="4"/>
        <v>6.4516129032258061</v>
      </c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>
      <c r="A77" s="31"/>
      <c r="B77" s="8" t="s">
        <v>62</v>
      </c>
      <c r="C77" s="16">
        <v>39</v>
      </c>
      <c r="D77" s="16">
        <v>2</v>
      </c>
      <c r="E77" s="16">
        <v>16</v>
      </c>
      <c r="F77" s="16">
        <v>0</v>
      </c>
      <c r="G77" s="16">
        <v>3</v>
      </c>
      <c r="H77" s="16">
        <v>18</v>
      </c>
      <c r="I77" s="16">
        <v>0</v>
      </c>
      <c r="J77" s="17">
        <v>47.1</v>
      </c>
      <c r="K77" s="17">
        <f t="shared" si="4"/>
        <v>5.1282051282051277</v>
      </c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>
      <c r="A78" s="31"/>
      <c r="B78" s="8" t="s">
        <v>61</v>
      </c>
      <c r="C78" s="16">
        <v>2</v>
      </c>
      <c r="D78" s="16">
        <v>0</v>
      </c>
      <c r="E78" s="16">
        <v>2</v>
      </c>
      <c r="F78" s="16">
        <v>0</v>
      </c>
      <c r="G78" s="16">
        <v>0</v>
      </c>
      <c r="H78" s="16">
        <v>0</v>
      </c>
      <c r="I78" s="16">
        <v>0</v>
      </c>
      <c r="J78" s="17">
        <v>100</v>
      </c>
      <c r="K78" s="17">
        <f t="shared" si="4"/>
        <v>0</v>
      </c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33">
      <c r="A79" s="31"/>
      <c r="B79" s="18" t="s">
        <v>129</v>
      </c>
      <c r="C79" s="16">
        <v>25</v>
      </c>
      <c r="D79" s="16">
        <v>1</v>
      </c>
      <c r="E79" s="16">
        <v>9</v>
      </c>
      <c r="F79" s="16">
        <v>0</v>
      </c>
      <c r="G79" s="16">
        <v>0</v>
      </c>
      <c r="H79" s="16">
        <v>15</v>
      </c>
      <c r="I79" s="16">
        <v>0</v>
      </c>
      <c r="J79" s="17">
        <v>37.5</v>
      </c>
      <c r="K79" s="17">
        <f t="shared" si="4"/>
        <v>4</v>
      </c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33">
      <c r="A80" s="31"/>
      <c r="B80" s="18" t="s">
        <v>130</v>
      </c>
      <c r="C80" s="16">
        <v>26</v>
      </c>
      <c r="D80" s="16">
        <v>6</v>
      </c>
      <c r="E80" s="16">
        <v>15</v>
      </c>
      <c r="F80" s="16">
        <v>0</v>
      </c>
      <c r="G80" s="16">
        <v>0</v>
      </c>
      <c r="H80" s="16">
        <v>5</v>
      </c>
      <c r="I80" s="16">
        <v>0</v>
      </c>
      <c r="J80" s="17">
        <v>75</v>
      </c>
      <c r="K80" s="17">
        <f t="shared" si="4"/>
        <v>23.076923076923077</v>
      </c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>
      <c r="A81" s="31"/>
      <c r="B81" s="8" t="s">
        <v>60</v>
      </c>
      <c r="C81" s="16">
        <v>34</v>
      </c>
      <c r="D81" s="16">
        <v>7</v>
      </c>
      <c r="E81" s="16">
        <v>20</v>
      </c>
      <c r="F81" s="16">
        <v>1</v>
      </c>
      <c r="G81" s="16">
        <v>0</v>
      </c>
      <c r="H81" s="16">
        <v>6</v>
      </c>
      <c r="I81" s="16">
        <v>0</v>
      </c>
      <c r="J81" s="17">
        <v>76.900000000000006</v>
      </c>
      <c r="K81" s="17">
        <f t="shared" si="4"/>
        <v>20.588235294117645</v>
      </c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>
      <c r="A82" s="31"/>
      <c r="B82" s="8" t="s">
        <v>59</v>
      </c>
      <c r="C82" s="16">
        <v>32</v>
      </c>
      <c r="D82" s="16">
        <v>9</v>
      </c>
      <c r="E82" s="16">
        <v>17</v>
      </c>
      <c r="F82" s="16">
        <v>0</v>
      </c>
      <c r="G82" s="16">
        <v>0</v>
      </c>
      <c r="H82" s="16">
        <v>6</v>
      </c>
      <c r="I82" s="16">
        <v>0</v>
      </c>
      <c r="J82" s="17">
        <v>73.900000000000006</v>
      </c>
      <c r="K82" s="17">
        <f t="shared" si="4"/>
        <v>28.125</v>
      </c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>
      <c r="A83" s="31"/>
      <c r="B83" s="8" t="s">
        <v>167</v>
      </c>
      <c r="C83" s="16">
        <v>35</v>
      </c>
      <c r="D83" s="16">
        <v>1</v>
      </c>
      <c r="E83" s="16">
        <v>15</v>
      </c>
      <c r="F83" s="16">
        <v>0</v>
      </c>
      <c r="G83" s="16">
        <v>4</v>
      </c>
      <c r="H83" s="16">
        <v>15</v>
      </c>
      <c r="I83" s="16">
        <v>0</v>
      </c>
      <c r="J83" s="17">
        <v>50</v>
      </c>
      <c r="K83" s="17">
        <f t="shared" si="4"/>
        <v>2.8571428571428572</v>
      </c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s="6" customFormat="1" ht="16.5">
      <c r="A84" s="31"/>
      <c r="B84" s="8" t="s">
        <v>58</v>
      </c>
      <c r="C84" s="16">
        <v>15</v>
      </c>
      <c r="D84" s="16">
        <v>0</v>
      </c>
      <c r="E84" s="16">
        <v>14</v>
      </c>
      <c r="F84" s="16">
        <v>0</v>
      </c>
      <c r="G84" s="16">
        <v>0</v>
      </c>
      <c r="H84" s="16">
        <v>1</v>
      </c>
      <c r="I84" s="16">
        <v>0</v>
      </c>
      <c r="J84" s="17">
        <v>93.3</v>
      </c>
      <c r="K84" s="17">
        <f t="shared" ref="K84" si="5">D84/C84*100</f>
        <v>0</v>
      </c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>
      <c r="A85" s="31"/>
      <c r="B85" s="8" t="s">
        <v>135</v>
      </c>
      <c r="C85" s="16">
        <v>1</v>
      </c>
      <c r="D85" s="16">
        <v>0</v>
      </c>
      <c r="E85" s="16">
        <v>1</v>
      </c>
      <c r="F85" s="16">
        <v>0</v>
      </c>
      <c r="G85" s="16">
        <v>0</v>
      </c>
      <c r="H85" s="16">
        <v>0</v>
      </c>
      <c r="I85" s="16">
        <v>0</v>
      </c>
      <c r="J85" s="17">
        <v>100</v>
      </c>
      <c r="K85" s="17">
        <f t="shared" si="4"/>
        <v>0</v>
      </c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>
      <c r="A86" s="30" t="s">
        <v>57</v>
      </c>
      <c r="B86" s="5" t="s">
        <v>2</v>
      </c>
      <c r="C86" s="14">
        <v>104</v>
      </c>
      <c r="D86" s="14">
        <v>20</v>
      </c>
      <c r="E86" s="14">
        <v>46</v>
      </c>
      <c r="F86" s="14">
        <v>2</v>
      </c>
      <c r="G86" s="14">
        <v>0</v>
      </c>
      <c r="H86" s="14">
        <v>36</v>
      </c>
      <c r="I86" s="14">
        <v>0</v>
      </c>
      <c r="J86" s="15">
        <v>56.09756097560976</v>
      </c>
      <c r="K86" s="15">
        <f t="shared" si="4"/>
        <v>19.230769230769234</v>
      </c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>
      <c r="A87" s="31"/>
      <c r="B87" s="8" t="s">
        <v>168</v>
      </c>
      <c r="C87" s="16">
        <v>38</v>
      </c>
      <c r="D87" s="16">
        <v>7</v>
      </c>
      <c r="E87" s="16">
        <v>16</v>
      </c>
      <c r="F87" s="16">
        <v>0</v>
      </c>
      <c r="G87" s="16">
        <v>0</v>
      </c>
      <c r="H87" s="16">
        <v>15</v>
      </c>
      <c r="I87" s="16">
        <v>0</v>
      </c>
      <c r="J87" s="17">
        <v>51.6</v>
      </c>
      <c r="K87" s="17">
        <f t="shared" si="4"/>
        <v>18.421052631578945</v>
      </c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>
      <c r="A88" s="31"/>
      <c r="B88" s="8" t="s">
        <v>169</v>
      </c>
      <c r="C88" s="16">
        <v>18</v>
      </c>
      <c r="D88" s="16">
        <v>5</v>
      </c>
      <c r="E88" s="16">
        <v>9</v>
      </c>
      <c r="F88" s="16">
        <v>0</v>
      </c>
      <c r="G88" s="16">
        <v>0</v>
      </c>
      <c r="H88" s="16">
        <v>4</v>
      </c>
      <c r="I88" s="16">
        <v>0</v>
      </c>
      <c r="J88" s="17">
        <v>69.2</v>
      </c>
      <c r="K88" s="17">
        <f t="shared" si="4"/>
        <v>27.777777777777779</v>
      </c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>
      <c r="A89" s="31"/>
      <c r="B89" s="8" t="s">
        <v>170</v>
      </c>
      <c r="C89" s="16">
        <v>30</v>
      </c>
      <c r="D89" s="16">
        <v>8</v>
      </c>
      <c r="E89" s="16">
        <v>13</v>
      </c>
      <c r="F89" s="16">
        <v>2</v>
      </c>
      <c r="G89" s="16">
        <v>0</v>
      </c>
      <c r="H89" s="16">
        <v>7</v>
      </c>
      <c r="I89" s="16">
        <v>0</v>
      </c>
      <c r="J89" s="17">
        <v>65</v>
      </c>
      <c r="K89" s="17">
        <f t="shared" si="4"/>
        <v>26.666666666666668</v>
      </c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>
      <c r="A90" s="31"/>
      <c r="B90" s="8" t="s">
        <v>56</v>
      </c>
      <c r="C90" s="16">
        <v>18</v>
      </c>
      <c r="D90" s="16">
        <v>0</v>
      </c>
      <c r="E90" s="16">
        <v>8</v>
      </c>
      <c r="F90" s="16">
        <v>0</v>
      </c>
      <c r="G90" s="16">
        <v>0</v>
      </c>
      <c r="H90" s="16">
        <v>10</v>
      </c>
      <c r="I90" s="16">
        <v>0</v>
      </c>
      <c r="J90" s="17">
        <v>44.4</v>
      </c>
      <c r="K90" s="17">
        <f t="shared" si="4"/>
        <v>0</v>
      </c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>
      <c r="A91" s="30" t="s">
        <v>55</v>
      </c>
      <c r="B91" s="5" t="s">
        <v>2</v>
      </c>
      <c r="C91" s="14">
        <v>279</v>
      </c>
      <c r="D91" s="14">
        <v>12</v>
      </c>
      <c r="E91" s="14">
        <v>123</v>
      </c>
      <c r="F91" s="14">
        <v>5</v>
      </c>
      <c r="G91" s="14">
        <v>0</v>
      </c>
      <c r="H91" s="14">
        <v>139</v>
      </c>
      <c r="I91" s="14">
        <v>0</v>
      </c>
      <c r="J91" s="15">
        <v>46.946564885496187</v>
      </c>
      <c r="K91" s="15">
        <f t="shared" si="4"/>
        <v>4.3010752688172049</v>
      </c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>
      <c r="A92" s="31"/>
      <c r="B92" s="8" t="s">
        <v>54</v>
      </c>
      <c r="C92" s="16">
        <v>15</v>
      </c>
      <c r="D92" s="16">
        <v>2</v>
      </c>
      <c r="E92" s="16">
        <v>9</v>
      </c>
      <c r="F92" s="16">
        <v>0</v>
      </c>
      <c r="G92" s="16">
        <v>0</v>
      </c>
      <c r="H92" s="16">
        <v>4</v>
      </c>
      <c r="I92" s="16">
        <v>0</v>
      </c>
      <c r="J92" s="17">
        <v>69.2</v>
      </c>
      <c r="K92" s="17">
        <f t="shared" si="4"/>
        <v>13.333333333333334</v>
      </c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>
      <c r="A93" s="31"/>
      <c r="B93" s="8" t="s">
        <v>171</v>
      </c>
      <c r="C93" s="16">
        <v>23</v>
      </c>
      <c r="D93" s="16">
        <v>1</v>
      </c>
      <c r="E93" s="16">
        <v>7</v>
      </c>
      <c r="F93" s="16">
        <v>1</v>
      </c>
      <c r="G93" s="16">
        <v>0</v>
      </c>
      <c r="H93" s="16">
        <v>14</v>
      </c>
      <c r="I93" s="16">
        <v>0</v>
      </c>
      <c r="J93" s="17">
        <v>33.299999999999997</v>
      </c>
      <c r="K93" s="17">
        <f t="shared" si="4"/>
        <v>4.3478260869565215</v>
      </c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>
      <c r="A94" s="31"/>
      <c r="B94" s="8" t="s">
        <v>172</v>
      </c>
      <c r="C94" s="16">
        <v>29</v>
      </c>
      <c r="D94" s="16">
        <v>0</v>
      </c>
      <c r="E94" s="16">
        <v>13</v>
      </c>
      <c r="F94" s="16">
        <v>2</v>
      </c>
      <c r="G94" s="16">
        <v>0</v>
      </c>
      <c r="H94" s="16">
        <v>14</v>
      </c>
      <c r="I94" s="16">
        <v>0</v>
      </c>
      <c r="J94" s="17">
        <v>48.1</v>
      </c>
      <c r="K94" s="17">
        <f t="shared" si="4"/>
        <v>0</v>
      </c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>
      <c r="A95" s="31"/>
      <c r="B95" s="8" t="s">
        <v>53</v>
      </c>
      <c r="C95" s="16">
        <v>11</v>
      </c>
      <c r="D95" s="16">
        <v>0</v>
      </c>
      <c r="E95" s="16">
        <v>7</v>
      </c>
      <c r="F95" s="16">
        <v>0</v>
      </c>
      <c r="G95" s="16">
        <v>0</v>
      </c>
      <c r="H95" s="16">
        <v>4</v>
      </c>
      <c r="I95" s="16">
        <v>0</v>
      </c>
      <c r="J95" s="17">
        <v>63.6</v>
      </c>
      <c r="K95" s="17">
        <f t="shared" si="4"/>
        <v>0</v>
      </c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>
      <c r="A96" s="31"/>
      <c r="B96" s="8" t="s">
        <v>52</v>
      </c>
      <c r="C96" s="16">
        <v>7</v>
      </c>
      <c r="D96" s="16">
        <v>0</v>
      </c>
      <c r="E96" s="16">
        <v>3</v>
      </c>
      <c r="F96" s="16">
        <v>0</v>
      </c>
      <c r="G96" s="16">
        <v>0</v>
      </c>
      <c r="H96" s="16">
        <v>4</v>
      </c>
      <c r="I96" s="16">
        <v>0</v>
      </c>
      <c r="J96" s="17">
        <v>42.9</v>
      </c>
      <c r="K96" s="17">
        <f t="shared" si="4"/>
        <v>0</v>
      </c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>
      <c r="A97" s="31"/>
      <c r="B97" s="8" t="s">
        <v>51</v>
      </c>
      <c r="C97" s="16">
        <v>1</v>
      </c>
      <c r="D97" s="16">
        <v>0</v>
      </c>
      <c r="E97" s="16">
        <v>0</v>
      </c>
      <c r="F97" s="16">
        <v>0</v>
      </c>
      <c r="G97" s="16">
        <v>0</v>
      </c>
      <c r="H97" s="16">
        <v>1</v>
      </c>
      <c r="I97" s="16">
        <v>0</v>
      </c>
      <c r="J97" s="17">
        <v>0</v>
      </c>
      <c r="K97" s="17">
        <f t="shared" si="4"/>
        <v>0</v>
      </c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>
      <c r="A98" s="31"/>
      <c r="B98" s="8" t="s">
        <v>173</v>
      </c>
      <c r="C98" s="16">
        <v>17</v>
      </c>
      <c r="D98" s="16">
        <v>0</v>
      </c>
      <c r="E98" s="16">
        <v>9</v>
      </c>
      <c r="F98" s="16">
        <v>1</v>
      </c>
      <c r="G98" s="16">
        <v>0</v>
      </c>
      <c r="H98" s="16">
        <v>7</v>
      </c>
      <c r="I98" s="16">
        <v>0</v>
      </c>
      <c r="J98" s="17">
        <v>56.3</v>
      </c>
      <c r="K98" s="17">
        <f t="shared" ref="K98:K130" si="6">D98/C98*100</f>
        <v>0</v>
      </c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>
      <c r="A99" s="31"/>
      <c r="B99" s="8" t="s">
        <v>174</v>
      </c>
      <c r="C99" s="16">
        <v>23</v>
      </c>
      <c r="D99" s="16">
        <v>3</v>
      </c>
      <c r="E99" s="16">
        <v>6</v>
      </c>
      <c r="F99" s="16">
        <v>1</v>
      </c>
      <c r="G99" s="16">
        <v>0</v>
      </c>
      <c r="H99" s="16">
        <v>13</v>
      </c>
      <c r="I99" s="16">
        <v>0</v>
      </c>
      <c r="J99" s="17">
        <v>31.6</v>
      </c>
      <c r="K99" s="17">
        <f t="shared" si="6"/>
        <v>13.043478260869565</v>
      </c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>
      <c r="A100" s="31"/>
      <c r="B100" s="8" t="s">
        <v>50</v>
      </c>
      <c r="C100" s="16">
        <v>1</v>
      </c>
      <c r="D100" s="16">
        <v>0</v>
      </c>
      <c r="E100" s="16">
        <v>1</v>
      </c>
      <c r="F100" s="16">
        <v>0</v>
      </c>
      <c r="G100" s="16">
        <v>0</v>
      </c>
      <c r="H100" s="16">
        <v>0</v>
      </c>
      <c r="I100" s="16">
        <v>0</v>
      </c>
      <c r="J100" s="17">
        <v>100</v>
      </c>
      <c r="K100" s="17">
        <f t="shared" si="6"/>
        <v>0</v>
      </c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>
      <c r="A101" s="31"/>
      <c r="B101" s="8" t="s">
        <v>49</v>
      </c>
      <c r="C101" s="16">
        <v>1</v>
      </c>
      <c r="D101" s="16">
        <v>0</v>
      </c>
      <c r="E101" s="16">
        <v>1</v>
      </c>
      <c r="F101" s="16">
        <v>0</v>
      </c>
      <c r="G101" s="16">
        <v>0</v>
      </c>
      <c r="H101" s="16">
        <v>0</v>
      </c>
      <c r="I101" s="16">
        <v>0</v>
      </c>
      <c r="J101" s="17">
        <v>100</v>
      </c>
      <c r="K101" s="17">
        <f t="shared" si="6"/>
        <v>0</v>
      </c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>
      <c r="A102" s="31"/>
      <c r="B102" s="8" t="s">
        <v>175</v>
      </c>
      <c r="C102" s="16">
        <v>17</v>
      </c>
      <c r="D102" s="16">
        <v>2</v>
      </c>
      <c r="E102" s="16">
        <v>8</v>
      </c>
      <c r="F102" s="16">
        <v>0</v>
      </c>
      <c r="G102" s="16">
        <v>0</v>
      </c>
      <c r="H102" s="16">
        <v>7</v>
      </c>
      <c r="I102" s="16">
        <v>0</v>
      </c>
      <c r="J102" s="17">
        <v>53.3</v>
      </c>
      <c r="K102" s="17">
        <f t="shared" si="6"/>
        <v>11.76470588235294</v>
      </c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>
      <c r="A103" s="31"/>
      <c r="B103" s="8" t="s">
        <v>176</v>
      </c>
      <c r="C103" s="16">
        <v>21</v>
      </c>
      <c r="D103" s="16">
        <v>0</v>
      </c>
      <c r="E103" s="16">
        <v>10</v>
      </c>
      <c r="F103" s="16">
        <v>0</v>
      </c>
      <c r="G103" s="16">
        <v>0</v>
      </c>
      <c r="H103" s="16">
        <v>11</v>
      </c>
      <c r="I103" s="16">
        <v>0</v>
      </c>
      <c r="J103" s="17">
        <v>47.6</v>
      </c>
      <c r="K103" s="17">
        <f t="shared" si="6"/>
        <v>0</v>
      </c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>
      <c r="A104" s="31"/>
      <c r="B104" s="8" t="s">
        <v>48</v>
      </c>
      <c r="C104" s="16">
        <v>18</v>
      </c>
      <c r="D104" s="16">
        <v>0</v>
      </c>
      <c r="E104" s="16">
        <v>13</v>
      </c>
      <c r="F104" s="16">
        <v>0</v>
      </c>
      <c r="G104" s="16">
        <v>0</v>
      </c>
      <c r="H104" s="16">
        <v>5</v>
      </c>
      <c r="I104" s="16">
        <v>0</v>
      </c>
      <c r="J104" s="17">
        <v>72.2</v>
      </c>
      <c r="K104" s="17">
        <f t="shared" si="6"/>
        <v>0</v>
      </c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>
      <c r="A105" s="31"/>
      <c r="B105" s="8" t="s">
        <v>47</v>
      </c>
      <c r="C105" s="16">
        <v>17</v>
      </c>
      <c r="D105" s="16">
        <v>2</v>
      </c>
      <c r="E105" s="16">
        <v>5</v>
      </c>
      <c r="F105" s="16">
        <v>0</v>
      </c>
      <c r="G105" s="16">
        <v>0</v>
      </c>
      <c r="H105" s="16">
        <v>10</v>
      </c>
      <c r="I105" s="16">
        <v>0</v>
      </c>
      <c r="J105" s="17">
        <v>33.299999999999997</v>
      </c>
      <c r="K105" s="17">
        <f t="shared" si="6"/>
        <v>11.76470588235294</v>
      </c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>
      <c r="A106" s="31"/>
      <c r="B106" s="8" t="s">
        <v>46</v>
      </c>
      <c r="C106" s="16">
        <v>22</v>
      </c>
      <c r="D106" s="16">
        <v>0</v>
      </c>
      <c r="E106" s="16">
        <v>11</v>
      </c>
      <c r="F106" s="16">
        <v>0</v>
      </c>
      <c r="G106" s="16">
        <v>0</v>
      </c>
      <c r="H106" s="16">
        <v>11</v>
      </c>
      <c r="I106" s="16">
        <v>0</v>
      </c>
      <c r="J106" s="17">
        <v>50</v>
      </c>
      <c r="K106" s="17">
        <f t="shared" si="6"/>
        <v>0</v>
      </c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>
      <c r="A107" s="31"/>
      <c r="B107" s="8" t="s">
        <v>45</v>
      </c>
      <c r="C107" s="16">
        <v>13</v>
      </c>
      <c r="D107" s="16">
        <v>0</v>
      </c>
      <c r="E107" s="16">
        <v>3</v>
      </c>
      <c r="F107" s="16">
        <v>0</v>
      </c>
      <c r="G107" s="16">
        <v>0</v>
      </c>
      <c r="H107" s="16">
        <v>10</v>
      </c>
      <c r="I107" s="16">
        <v>0</v>
      </c>
      <c r="J107" s="17">
        <v>23.1</v>
      </c>
      <c r="K107" s="17">
        <f t="shared" si="6"/>
        <v>0</v>
      </c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>
      <c r="A108" s="31"/>
      <c r="B108" s="8" t="s">
        <v>44</v>
      </c>
      <c r="C108" s="16">
        <v>16</v>
      </c>
      <c r="D108" s="16">
        <v>2</v>
      </c>
      <c r="E108" s="16">
        <v>6</v>
      </c>
      <c r="F108" s="16">
        <v>0</v>
      </c>
      <c r="G108" s="16">
        <v>0</v>
      </c>
      <c r="H108" s="16">
        <v>8</v>
      </c>
      <c r="I108" s="16">
        <v>0</v>
      </c>
      <c r="J108" s="17">
        <v>42.9</v>
      </c>
      <c r="K108" s="17">
        <f t="shared" si="6"/>
        <v>12.5</v>
      </c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>
      <c r="A109" s="31"/>
      <c r="B109" s="8" t="s">
        <v>43</v>
      </c>
      <c r="C109" s="16">
        <v>8</v>
      </c>
      <c r="D109" s="16">
        <v>0</v>
      </c>
      <c r="E109" s="16">
        <v>2</v>
      </c>
      <c r="F109" s="16">
        <v>0</v>
      </c>
      <c r="G109" s="16">
        <v>0</v>
      </c>
      <c r="H109" s="16">
        <v>6</v>
      </c>
      <c r="I109" s="16">
        <v>0</v>
      </c>
      <c r="J109" s="17">
        <v>25</v>
      </c>
      <c r="K109" s="17">
        <f t="shared" si="6"/>
        <v>0</v>
      </c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s="6" customFormat="1" ht="16.5">
      <c r="A110" s="31"/>
      <c r="B110" s="8" t="s">
        <v>42</v>
      </c>
      <c r="C110" s="16">
        <v>12</v>
      </c>
      <c r="D110" s="16">
        <v>0</v>
      </c>
      <c r="E110" s="16">
        <v>5</v>
      </c>
      <c r="F110" s="16">
        <v>0</v>
      </c>
      <c r="G110" s="16">
        <v>0</v>
      </c>
      <c r="H110" s="16">
        <v>7</v>
      </c>
      <c r="I110" s="16">
        <v>0</v>
      </c>
      <c r="J110" s="17">
        <v>41.7</v>
      </c>
      <c r="K110" s="17">
        <f t="shared" ref="K110:K111" si="7">D110/C110*100</f>
        <v>0</v>
      </c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s="6" customFormat="1" ht="16.5">
      <c r="A111" s="31"/>
      <c r="B111" s="8" t="s">
        <v>136</v>
      </c>
      <c r="C111" s="16">
        <v>1</v>
      </c>
      <c r="D111" s="16">
        <v>0</v>
      </c>
      <c r="E111" s="16">
        <v>1</v>
      </c>
      <c r="F111" s="16">
        <v>0</v>
      </c>
      <c r="G111" s="16">
        <v>0</v>
      </c>
      <c r="H111" s="16">
        <v>0</v>
      </c>
      <c r="I111" s="16">
        <v>0</v>
      </c>
      <c r="J111" s="17">
        <v>100</v>
      </c>
      <c r="K111" s="17">
        <f t="shared" si="7"/>
        <v>0</v>
      </c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>
      <c r="A112" s="31"/>
      <c r="B112" s="8" t="s">
        <v>137</v>
      </c>
      <c r="C112" s="16">
        <v>6</v>
      </c>
      <c r="D112" s="16">
        <v>0</v>
      </c>
      <c r="E112" s="16">
        <v>3</v>
      </c>
      <c r="F112" s="16">
        <v>0</v>
      </c>
      <c r="G112" s="16">
        <v>0</v>
      </c>
      <c r="H112" s="16">
        <v>3</v>
      </c>
      <c r="I112" s="16">
        <v>0</v>
      </c>
      <c r="J112" s="17">
        <v>50</v>
      </c>
      <c r="K112" s="17">
        <f t="shared" si="6"/>
        <v>0</v>
      </c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>
      <c r="A113" s="30" t="s">
        <v>41</v>
      </c>
      <c r="B113" s="5" t="s">
        <v>2</v>
      </c>
      <c r="C113" s="14">
        <v>106</v>
      </c>
      <c r="D113" s="14">
        <v>1</v>
      </c>
      <c r="E113" s="14">
        <v>37</v>
      </c>
      <c r="F113" s="14">
        <v>19</v>
      </c>
      <c r="G113" s="14">
        <v>0</v>
      </c>
      <c r="H113" s="14">
        <v>49</v>
      </c>
      <c r="I113" s="14">
        <v>0</v>
      </c>
      <c r="J113" s="15">
        <v>43</v>
      </c>
      <c r="K113" s="15">
        <f t="shared" si="6"/>
        <v>0.94339622641509435</v>
      </c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>
      <c r="A114" s="31"/>
      <c r="B114" s="8" t="s">
        <v>40</v>
      </c>
      <c r="C114" s="16">
        <v>106</v>
      </c>
      <c r="D114" s="16">
        <v>1</v>
      </c>
      <c r="E114" s="16">
        <v>37</v>
      </c>
      <c r="F114" s="16">
        <v>19</v>
      </c>
      <c r="G114" s="16">
        <v>0</v>
      </c>
      <c r="H114" s="16">
        <v>49</v>
      </c>
      <c r="I114" s="16">
        <v>0</v>
      </c>
      <c r="J114" s="17">
        <v>43</v>
      </c>
      <c r="K114" s="17">
        <f t="shared" si="6"/>
        <v>0.94339622641509435</v>
      </c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>
      <c r="A115" s="30" t="s">
        <v>39</v>
      </c>
      <c r="B115" s="5" t="s">
        <v>2</v>
      </c>
      <c r="C115" s="14">
        <v>58</v>
      </c>
      <c r="D115" s="14">
        <v>0</v>
      </c>
      <c r="E115" s="14">
        <v>50</v>
      </c>
      <c r="F115" s="14">
        <v>1</v>
      </c>
      <c r="G115" s="14">
        <v>0</v>
      </c>
      <c r="H115" s="14">
        <v>6</v>
      </c>
      <c r="I115" s="14">
        <v>1</v>
      </c>
      <c r="J115" s="15">
        <v>89.3</v>
      </c>
      <c r="K115" s="15">
        <f t="shared" si="6"/>
        <v>0</v>
      </c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>
      <c r="A116" s="31"/>
      <c r="B116" s="8" t="s">
        <v>38</v>
      </c>
      <c r="C116" s="16">
        <v>58</v>
      </c>
      <c r="D116" s="16">
        <v>0</v>
      </c>
      <c r="E116" s="16">
        <v>50</v>
      </c>
      <c r="F116" s="16">
        <v>1</v>
      </c>
      <c r="G116" s="16">
        <v>0</v>
      </c>
      <c r="H116" s="16">
        <v>6</v>
      </c>
      <c r="I116" s="16">
        <v>1</v>
      </c>
      <c r="J116" s="17">
        <v>89.3</v>
      </c>
      <c r="K116" s="17">
        <f t="shared" si="6"/>
        <v>0</v>
      </c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>
      <c r="A117" s="30" t="s">
        <v>37</v>
      </c>
      <c r="B117" s="5" t="s">
        <v>2</v>
      </c>
      <c r="C117" s="14">
        <v>56</v>
      </c>
      <c r="D117" s="14">
        <v>17</v>
      </c>
      <c r="E117" s="14">
        <v>31</v>
      </c>
      <c r="F117" s="14">
        <v>7</v>
      </c>
      <c r="G117" s="14">
        <v>0</v>
      </c>
      <c r="H117" s="14">
        <v>1</v>
      </c>
      <c r="I117" s="14">
        <v>0</v>
      </c>
      <c r="J117" s="15">
        <v>96.9</v>
      </c>
      <c r="K117" s="15">
        <f t="shared" si="6"/>
        <v>30.357142857142854</v>
      </c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>
      <c r="A118" s="31"/>
      <c r="B118" s="8" t="s">
        <v>177</v>
      </c>
      <c r="C118" s="16">
        <v>56</v>
      </c>
      <c r="D118" s="16">
        <v>17</v>
      </c>
      <c r="E118" s="16">
        <v>31</v>
      </c>
      <c r="F118" s="16">
        <v>7</v>
      </c>
      <c r="G118" s="16">
        <v>0</v>
      </c>
      <c r="H118" s="16">
        <v>1</v>
      </c>
      <c r="I118" s="16">
        <v>0</v>
      </c>
      <c r="J118" s="17">
        <v>96.9</v>
      </c>
      <c r="K118" s="17">
        <f t="shared" si="6"/>
        <v>30.357142857142854</v>
      </c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>
      <c r="A119" s="30" t="s">
        <v>36</v>
      </c>
      <c r="B119" s="5" t="s">
        <v>2</v>
      </c>
      <c r="C119" s="14">
        <v>102</v>
      </c>
      <c r="D119" s="14">
        <v>8</v>
      </c>
      <c r="E119" s="14">
        <v>43</v>
      </c>
      <c r="F119" s="14">
        <v>0</v>
      </c>
      <c r="G119" s="14">
        <v>21</v>
      </c>
      <c r="H119" s="14">
        <v>30</v>
      </c>
      <c r="I119" s="14">
        <v>0</v>
      </c>
      <c r="J119" s="15">
        <v>58.904109589041099</v>
      </c>
      <c r="K119" s="15">
        <f t="shared" si="6"/>
        <v>7.8431372549019605</v>
      </c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>
      <c r="A120" s="31"/>
      <c r="B120" s="8" t="s">
        <v>35</v>
      </c>
      <c r="C120" s="16">
        <v>21</v>
      </c>
      <c r="D120" s="16">
        <v>2</v>
      </c>
      <c r="E120" s="16">
        <v>9</v>
      </c>
      <c r="F120" s="16">
        <v>0</v>
      </c>
      <c r="G120" s="16">
        <v>2</v>
      </c>
      <c r="H120" s="16">
        <v>8</v>
      </c>
      <c r="I120" s="16">
        <v>0</v>
      </c>
      <c r="J120" s="17">
        <v>52.9</v>
      </c>
      <c r="K120" s="17">
        <f t="shared" si="6"/>
        <v>9.5238095238095237</v>
      </c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>
      <c r="A121" s="31"/>
      <c r="B121" s="8" t="s">
        <v>34</v>
      </c>
      <c r="C121" s="16">
        <v>22</v>
      </c>
      <c r="D121" s="16">
        <v>5</v>
      </c>
      <c r="E121" s="16">
        <v>11</v>
      </c>
      <c r="F121" s="16">
        <v>0</v>
      </c>
      <c r="G121" s="16">
        <v>1</v>
      </c>
      <c r="H121" s="16">
        <v>5</v>
      </c>
      <c r="I121" s="16">
        <v>0</v>
      </c>
      <c r="J121" s="17">
        <v>68.8</v>
      </c>
      <c r="K121" s="17">
        <f t="shared" si="6"/>
        <v>22.727272727272727</v>
      </c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>
      <c r="A122" s="31"/>
      <c r="B122" s="8" t="s">
        <v>178</v>
      </c>
      <c r="C122" s="16">
        <v>31</v>
      </c>
      <c r="D122" s="16">
        <v>0</v>
      </c>
      <c r="E122" s="16">
        <v>14</v>
      </c>
      <c r="F122" s="16">
        <v>0</v>
      </c>
      <c r="G122" s="16">
        <v>8</v>
      </c>
      <c r="H122" s="16">
        <v>9</v>
      </c>
      <c r="I122" s="16">
        <v>0</v>
      </c>
      <c r="J122" s="17">
        <v>60.9</v>
      </c>
      <c r="K122" s="17">
        <f t="shared" si="6"/>
        <v>0</v>
      </c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>
      <c r="A123" s="31"/>
      <c r="B123" s="8" t="s">
        <v>33</v>
      </c>
      <c r="C123" s="16">
        <v>28</v>
      </c>
      <c r="D123" s="16">
        <v>1</v>
      </c>
      <c r="E123" s="16">
        <v>9</v>
      </c>
      <c r="F123" s="16">
        <v>0</v>
      </c>
      <c r="G123" s="16">
        <v>10</v>
      </c>
      <c r="H123" s="16">
        <v>8</v>
      </c>
      <c r="I123" s="16">
        <v>0</v>
      </c>
      <c r="J123" s="17">
        <v>52.9</v>
      </c>
      <c r="K123" s="17">
        <f t="shared" si="6"/>
        <v>3.5714285714285712</v>
      </c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>
      <c r="A124" s="30" t="s">
        <v>32</v>
      </c>
      <c r="B124" s="5" t="s">
        <v>2</v>
      </c>
      <c r="C124" s="14">
        <v>92</v>
      </c>
      <c r="D124" s="14">
        <v>1</v>
      </c>
      <c r="E124" s="14">
        <v>54</v>
      </c>
      <c r="F124" s="14">
        <v>0</v>
      </c>
      <c r="G124" s="14">
        <v>0</v>
      </c>
      <c r="H124" s="14">
        <v>37</v>
      </c>
      <c r="I124" s="14">
        <v>0</v>
      </c>
      <c r="J124" s="15">
        <v>59.3</v>
      </c>
      <c r="K124" s="15">
        <f t="shared" si="6"/>
        <v>1.0869565217391304</v>
      </c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>
      <c r="A125" s="31"/>
      <c r="B125" s="8" t="s">
        <v>31</v>
      </c>
      <c r="C125" s="16">
        <v>92</v>
      </c>
      <c r="D125" s="16">
        <v>1</v>
      </c>
      <c r="E125" s="16">
        <v>54</v>
      </c>
      <c r="F125" s="16">
        <v>0</v>
      </c>
      <c r="G125" s="16">
        <v>0</v>
      </c>
      <c r="H125" s="16">
        <v>37</v>
      </c>
      <c r="I125" s="16">
        <v>0</v>
      </c>
      <c r="J125" s="17">
        <v>59.3</v>
      </c>
      <c r="K125" s="17">
        <f t="shared" si="6"/>
        <v>1.0869565217391304</v>
      </c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>
      <c r="A126" s="30" t="s">
        <v>30</v>
      </c>
      <c r="B126" s="5" t="s">
        <v>2</v>
      </c>
      <c r="C126" s="14">
        <v>30</v>
      </c>
      <c r="D126" s="14">
        <v>1</v>
      </c>
      <c r="E126" s="14">
        <v>26</v>
      </c>
      <c r="F126" s="14">
        <v>1</v>
      </c>
      <c r="G126" s="14">
        <v>0</v>
      </c>
      <c r="H126" s="14">
        <v>2</v>
      </c>
      <c r="I126" s="14">
        <v>0</v>
      </c>
      <c r="J126" s="15">
        <v>92.9</v>
      </c>
      <c r="K126" s="15">
        <f t="shared" si="6"/>
        <v>3.3333333333333335</v>
      </c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>
      <c r="A127" s="31"/>
      <c r="B127" s="8" t="s">
        <v>29</v>
      </c>
      <c r="C127" s="16">
        <v>30</v>
      </c>
      <c r="D127" s="16">
        <v>1</v>
      </c>
      <c r="E127" s="16">
        <v>26</v>
      </c>
      <c r="F127" s="16">
        <v>1</v>
      </c>
      <c r="G127" s="16">
        <v>0</v>
      </c>
      <c r="H127" s="16">
        <v>2</v>
      </c>
      <c r="I127" s="16">
        <v>0</v>
      </c>
      <c r="J127" s="17">
        <v>92.9</v>
      </c>
      <c r="K127" s="17">
        <f t="shared" si="6"/>
        <v>3.3333333333333335</v>
      </c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>
      <c r="A128" s="30" t="s">
        <v>28</v>
      </c>
      <c r="B128" s="5" t="s">
        <v>2</v>
      </c>
      <c r="C128" s="14">
        <v>86</v>
      </c>
      <c r="D128" s="14">
        <v>3</v>
      </c>
      <c r="E128" s="14">
        <v>34</v>
      </c>
      <c r="F128" s="14">
        <v>0</v>
      </c>
      <c r="G128" s="14">
        <v>10</v>
      </c>
      <c r="H128" s="14">
        <v>39</v>
      </c>
      <c r="I128" s="14">
        <v>0</v>
      </c>
      <c r="J128" s="15">
        <v>46.575342465753423</v>
      </c>
      <c r="K128" s="15">
        <f t="shared" si="6"/>
        <v>3.4883720930232558</v>
      </c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>
      <c r="A129" s="31"/>
      <c r="B129" s="8" t="s">
        <v>27</v>
      </c>
      <c r="C129" s="16">
        <v>28</v>
      </c>
      <c r="D129" s="16">
        <v>0</v>
      </c>
      <c r="E129" s="16">
        <v>10</v>
      </c>
      <c r="F129" s="16">
        <v>0</v>
      </c>
      <c r="G129" s="16">
        <v>8</v>
      </c>
      <c r="H129" s="16">
        <v>10</v>
      </c>
      <c r="I129" s="16">
        <v>0</v>
      </c>
      <c r="J129" s="17">
        <v>50</v>
      </c>
      <c r="K129" s="17">
        <f t="shared" si="6"/>
        <v>0</v>
      </c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>
      <c r="A130" s="31"/>
      <c r="B130" s="8" t="s">
        <v>26</v>
      </c>
      <c r="C130" s="16">
        <v>58</v>
      </c>
      <c r="D130" s="16">
        <v>3</v>
      </c>
      <c r="E130" s="16">
        <v>24</v>
      </c>
      <c r="F130" s="16">
        <v>0</v>
      </c>
      <c r="G130" s="16">
        <v>2</v>
      </c>
      <c r="H130" s="16">
        <v>29</v>
      </c>
      <c r="I130" s="16">
        <v>0</v>
      </c>
      <c r="J130" s="17">
        <v>45.3</v>
      </c>
      <c r="K130" s="17">
        <f t="shared" si="6"/>
        <v>5.1724137931034484</v>
      </c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>
      <c r="A131" s="32" t="s">
        <v>179</v>
      </c>
      <c r="B131" s="5" t="s">
        <v>2</v>
      </c>
      <c r="C131" s="14">
        <v>12</v>
      </c>
      <c r="D131" s="14">
        <v>11</v>
      </c>
      <c r="E131" s="14">
        <v>1</v>
      </c>
      <c r="F131" s="14">
        <v>0</v>
      </c>
      <c r="G131" s="14">
        <v>0</v>
      </c>
      <c r="H131" s="14">
        <v>0</v>
      </c>
      <c r="I131" s="14">
        <v>0</v>
      </c>
      <c r="J131" s="15">
        <v>100</v>
      </c>
      <c r="K131" s="15">
        <f t="shared" ref="K131:K164" si="8">D131/C131*100</f>
        <v>91.666666666666657</v>
      </c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>
      <c r="A132" s="33"/>
      <c r="B132" s="19" t="s">
        <v>180</v>
      </c>
      <c r="C132" s="16">
        <v>2</v>
      </c>
      <c r="D132" s="16">
        <v>2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7">
        <v>0</v>
      </c>
      <c r="K132" s="17">
        <f t="shared" si="8"/>
        <v>100</v>
      </c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>
      <c r="A133" s="33"/>
      <c r="B133" s="19" t="s">
        <v>181</v>
      </c>
      <c r="C133" s="16">
        <v>1</v>
      </c>
      <c r="D133" s="16">
        <v>1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7">
        <v>0</v>
      </c>
      <c r="K133" s="17">
        <f t="shared" si="8"/>
        <v>100</v>
      </c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>
      <c r="A134" s="33"/>
      <c r="B134" s="19" t="s">
        <v>182</v>
      </c>
      <c r="C134" s="16">
        <v>9</v>
      </c>
      <c r="D134" s="16">
        <v>8</v>
      </c>
      <c r="E134" s="16">
        <v>1</v>
      </c>
      <c r="F134" s="16">
        <v>0</v>
      </c>
      <c r="G134" s="16">
        <v>0</v>
      </c>
      <c r="H134" s="16">
        <v>0</v>
      </c>
      <c r="I134" s="16">
        <v>0</v>
      </c>
      <c r="J134" s="17">
        <v>100</v>
      </c>
      <c r="K134" s="17">
        <f t="shared" si="8"/>
        <v>88.888888888888886</v>
      </c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>
      <c r="A135" s="32" t="s">
        <v>25</v>
      </c>
      <c r="B135" s="5" t="s">
        <v>2</v>
      </c>
      <c r="C135" s="14">
        <v>227</v>
      </c>
      <c r="D135" s="14">
        <v>26</v>
      </c>
      <c r="E135" s="14">
        <v>118</v>
      </c>
      <c r="F135" s="14">
        <v>6</v>
      </c>
      <c r="G135" s="14">
        <v>0</v>
      </c>
      <c r="H135" s="14">
        <v>77</v>
      </c>
      <c r="I135" s="14">
        <v>0</v>
      </c>
      <c r="J135" s="15">
        <v>60.512820512820511</v>
      </c>
      <c r="K135" s="15">
        <f t="shared" si="8"/>
        <v>11.453744493392071</v>
      </c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>
      <c r="A136" s="33"/>
      <c r="B136" s="8" t="s">
        <v>24</v>
      </c>
      <c r="C136" s="16">
        <v>25</v>
      </c>
      <c r="D136" s="16">
        <v>3</v>
      </c>
      <c r="E136" s="16">
        <v>8</v>
      </c>
      <c r="F136" s="16">
        <v>0</v>
      </c>
      <c r="G136" s="16">
        <v>0</v>
      </c>
      <c r="H136" s="16">
        <v>14</v>
      </c>
      <c r="I136" s="16">
        <v>0</v>
      </c>
      <c r="J136" s="17">
        <v>36.4</v>
      </c>
      <c r="K136" s="17">
        <f t="shared" si="8"/>
        <v>12</v>
      </c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>
      <c r="A137" s="33"/>
      <c r="B137" s="8" t="s">
        <v>23</v>
      </c>
      <c r="C137" s="16">
        <v>28</v>
      </c>
      <c r="D137" s="16">
        <v>4</v>
      </c>
      <c r="E137" s="16">
        <v>10</v>
      </c>
      <c r="F137" s="16">
        <v>0</v>
      </c>
      <c r="G137" s="16">
        <v>0</v>
      </c>
      <c r="H137" s="16">
        <v>14</v>
      </c>
      <c r="I137" s="16">
        <v>0</v>
      </c>
      <c r="J137" s="17">
        <v>41.7</v>
      </c>
      <c r="K137" s="17">
        <f t="shared" si="8"/>
        <v>14.285714285714285</v>
      </c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>
      <c r="A138" s="33"/>
      <c r="B138" s="8" t="s">
        <v>22</v>
      </c>
      <c r="C138" s="16">
        <v>19</v>
      </c>
      <c r="D138" s="16">
        <v>1</v>
      </c>
      <c r="E138" s="16">
        <v>6</v>
      </c>
      <c r="F138" s="16">
        <v>0</v>
      </c>
      <c r="G138" s="16">
        <v>0</v>
      </c>
      <c r="H138" s="16">
        <v>12</v>
      </c>
      <c r="I138" s="16">
        <v>0</v>
      </c>
      <c r="J138" s="17">
        <v>33.299999999999997</v>
      </c>
      <c r="K138" s="17">
        <f t="shared" si="8"/>
        <v>5.2631578947368416</v>
      </c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>
      <c r="A139" s="33"/>
      <c r="B139" s="8" t="s">
        <v>21</v>
      </c>
      <c r="C139" s="16">
        <v>4</v>
      </c>
      <c r="D139" s="16">
        <v>1</v>
      </c>
      <c r="E139" s="16">
        <v>2</v>
      </c>
      <c r="F139" s="16">
        <v>0</v>
      </c>
      <c r="G139" s="16">
        <v>0</v>
      </c>
      <c r="H139" s="16">
        <v>1</v>
      </c>
      <c r="I139" s="16">
        <v>0</v>
      </c>
      <c r="J139" s="17">
        <v>66.7</v>
      </c>
      <c r="K139" s="17">
        <f t="shared" si="8"/>
        <v>25</v>
      </c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>
      <c r="A140" s="33"/>
      <c r="B140" s="8" t="s">
        <v>3</v>
      </c>
      <c r="C140" s="16">
        <v>34</v>
      </c>
      <c r="D140" s="16">
        <v>2</v>
      </c>
      <c r="E140" s="16">
        <v>25</v>
      </c>
      <c r="F140" s="16">
        <v>1</v>
      </c>
      <c r="G140" s="16">
        <v>0</v>
      </c>
      <c r="H140" s="16">
        <v>6</v>
      </c>
      <c r="I140" s="16">
        <v>0</v>
      </c>
      <c r="J140" s="17">
        <v>80.599999999999994</v>
      </c>
      <c r="K140" s="17">
        <f t="shared" si="8"/>
        <v>5.8823529411764701</v>
      </c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>
      <c r="A141" s="33"/>
      <c r="B141" s="8" t="s">
        <v>20</v>
      </c>
      <c r="C141" s="16">
        <v>1</v>
      </c>
      <c r="D141" s="16">
        <v>0</v>
      </c>
      <c r="E141" s="16">
        <v>0</v>
      </c>
      <c r="F141" s="16">
        <v>0</v>
      </c>
      <c r="G141" s="16">
        <v>0</v>
      </c>
      <c r="H141" s="16">
        <v>1</v>
      </c>
      <c r="I141" s="16">
        <v>0</v>
      </c>
      <c r="J141" s="17">
        <v>0</v>
      </c>
      <c r="K141" s="17">
        <f t="shared" si="8"/>
        <v>0</v>
      </c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>
      <c r="A142" s="33"/>
      <c r="B142" s="8" t="s">
        <v>4</v>
      </c>
      <c r="C142" s="16">
        <v>31</v>
      </c>
      <c r="D142" s="16">
        <v>6</v>
      </c>
      <c r="E142" s="16">
        <v>12</v>
      </c>
      <c r="F142" s="16">
        <v>1</v>
      </c>
      <c r="G142" s="16">
        <v>0</v>
      </c>
      <c r="H142" s="16">
        <v>12</v>
      </c>
      <c r="I142" s="16">
        <v>0</v>
      </c>
      <c r="J142" s="17">
        <v>50</v>
      </c>
      <c r="K142" s="17">
        <f t="shared" si="8"/>
        <v>19.35483870967742</v>
      </c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>
      <c r="A143" s="33"/>
      <c r="B143" s="8" t="s">
        <v>183</v>
      </c>
      <c r="C143" s="16">
        <v>1</v>
      </c>
      <c r="D143" s="16">
        <v>0</v>
      </c>
      <c r="E143" s="16">
        <v>1</v>
      </c>
      <c r="F143" s="16">
        <v>0</v>
      </c>
      <c r="G143" s="16">
        <v>0</v>
      </c>
      <c r="H143" s="16">
        <v>0</v>
      </c>
      <c r="I143" s="16">
        <v>0</v>
      </c>
      <c r="J143" s="17">
        <v>100</v>
      </c>
      <c r="K143" s="17">
        <f t="shared" si="8"/>
        <v>0</v>
      </c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s="6" customFormat="1" ht="16.5">
      <c r="A144" s="33"/>
      <c r="B144" s="8" t="s">
        <v>184</v>
      </c>
      <c r="C144" s="16">
        <v>20</v>
      </c>
      <c r="D144" s="16">
        <v>0</v>
      </c>
      <c r="E144" s="16">
        <v>13</v>
      </c>
      <c r="F144" s="16">
        <v>0</v>
      </c>
      <c r="G144" s="16">
        <v>0</v>
      </c>
      <c r="H144" s="16">
        <v>7</v>
      </c>
      <c r="I144" s="16">
        <v>0</v>
      </c>
      <c r="J144" s="17">
        <v>65</v>
      </c>
      <c r="K144" s="17">
        <f t="shared" ref="K144:K145" si="9">D144/C144*100</f>
        <v>0</v>
      </c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s="6" customFormat="1" ht="16.5">
      <c r="A145" s="33"/>
      <c r="B145" s="8" t="s">
        <v>138</v>
      </c>
      <c r="C145" s="16">
        <v>21</v>
      </c>
      <c r="D145" s="16">
        <v>5</v>
      </c>
      <c r="E145" s="16">
        <v>10</v>
      </c>
      <c r="F145" s="16">
        <v>0</v>
      </c>
      <c r="G145" s="16">
        <v>0</v>
      </c>
      <c r="H145" s="16">
        <v>6</v>
      </c>
      <c r="I145" s="16">
        <v>0</v>
      </c>
      <c r="J145" s="17">
        <v>62.5</v>
      </c>
      <c r="K145" s="17">
        <f t="shared" si="9"/>
        <v>23.809523809523807</v>
      </c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>
      <c r="A146" s="34"/>
      <c r="B146" s="8" t="s">
        <v>139</v>
      </c>
      <c r="C146" s="16">
        <v>43</v>
      </c>
      <c r="D146" s="16">
        <v>4</v>
      </c>
      <c r="E146" s="16">
        <v>31</v>
      </c>
      <c r="F146" s="16">
        <v>4</v>
      </c>
      <c r="G146" s="16">
        <v>0</v>
      </c>
      <c r="H146" s="16">
        <v>4</v>
      </c>
      <c r="I146" s="16">
        <v>0</v>
      </c>
      <c r="J146" s="17">
        <v>88.6</v>
      </c>
      <c r="K146" s="17">
        <f t="shared" si="8"/>
        <v>9.3023255813953494</v>
      </c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>
      <c r="A147" s="30" t="s">
        <v>19</v>
      </c>
      <c r="B147" s="5" t="s">
        <v>2</v>
      </c>
      <c r="C147" s="14">
        <v>371</v>
      </c>
      <c r="D147" s="14">
        <v>36</v>
      </c>
      <c r="E147" s="14">
        <v>194</v>
      </c>
      <c r="F147" s="14">
        <v>6</v>
      </c>
      <c r="G147" s="14">
        <v>2</v>
      </c>
      <c r="H147" s="14">
        <v>133</v>
      </c>
      <c r="I147" s="14">
        <v>0</v>
      </c>
      <c r="J147" s="15">
        <v>59.327217125382262</v>
      </c>
      <c r="K147" s="15">
        <f t="shared" si="8"/>
        <v>9.703504043126685</v>
      </c>
      <c r="L147" s="3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>
      <c r="A148" s="31"/>
      <c r="B148" s="8" t="s">
        <v>18</v>
      </c>
      <c r="C148" s="16">
        <v>32</v>
      </c>
      <c r="D148" s="16">
        <v>3</v>
      </c>
      <c r="E148" s="16">
        <v>15</v>
      </c>
      <c r="F148" s="16">
        <v>1</v>
      </c>
      <c r="G148" s="16">
        <v>0</v>
      </c>
      <c r="H148" s="16">
        <v>13</v>
      </c>
      <c r="I148" s="16">
        <v>0</v>
      </c>
      <c r="J148" s="17">
        <v>53.6</v>
      </c>
      <c r="K148" s="17">
        <f t="shared" si="8"/>
        <v>9.375</v>
      </c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>
      <c r="A149" s="31"/>
      <c r="B149" s="8" t="s">
        <v>17</v>
      </c>
      <c r="C149" s="16">
        <v>22</v>
      </c>
      <c r="D149" s="16">
        <v>1</v>
      </c>
      <c r="E149" s="16">
        <v>12</v>
      </c>
      <c r="F149" s="16">
        <v>0</v>
      </c>
      <c r="G149" s="16">
        <v>0</v>
      </c>
      <c r="H149" s="16">
        <v>9</v>
      </c>
      <c r="I149" s="16">
        <v>0</v>
      </c>
      <c r="J149" s="17">
        <v>57.1</v>
      </c>
      <c r="K149" s="17">
        <f t="shared" si="8"/>
        <v>4.5454545454545459</v>
      </c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>
      <c r="A150" s="31"/>
      <c r="B150" s="8" t="s">
        <v>16</v>
      </c>
      <c r="C150" s="16">
        <v>37</v>
      </c>
      <c r="D150" s="16">
        <v>5</v>
      </c>
      <c r="E150" s="16">
        <v>20</v>
      </c>
      <c r="F150" s="16">
        <v>0</v>
      </c>
      <c r="G150" s="16">
        <v>0</v>
      </c>
      <c r="H150" s="16">
        <v>12</v>
      </c>
      <c r="I150" s="16">
        <v>0</v>
      </c>
      <c r="J150" s="17">
        <v>62.5</v>
      </c>
      <c r="K150" s="17">
        <f t="shared" si="8"/>
        <v>13.513513513513514</v>
      </c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>
      <c r="A151" s="31"/>
      <c r="B151" s="8" t="s">
        <v>15</v>
      </c>
      <c r="C151" s="16">
        <v>15</v>
      </c>
      <c r="D151" s="16">
        <v>0</v>
      </c>
      <c r="E151" s="16">
        <v>10</v>
      </c>
      <c r="F151" s="16">
        <v>0</v>
      </c>
      <c r="G151" s="16">
        <v>0</v>
      </c>
      <c r="H151" s="16">
        <v>5</v>
      </c>
      <c r="I151" s="16">
        <v>0</v>
      </c>
      <c r="J151" s="17">
        <v>66.7</v>
      </c>
      <c r="K151" s="17">
        <f t="shared" si="8"/>
        <v>0</v>
      </c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>
      <c r="A152" s="31"/>
      <c r="B152" s="8" t="s">
        <v>14</v>
      </c>
      <c r="C152" s="16">
        <v>19</v>
      </c>
      <c r="D152" s="16">
        <v>1</v>
      </c>
      <c r="E152" s="16">
        <v>12</v>
      </c>
      <c r="F152" s="16">
        <v>0</v>
      </c>
      <c r="G152" s="16">
        <v>0</v>
      </c>
      <c r="H152" s="16">
        <v>6</v>
      </c>
      <c r="I152" s="16">
        <v>0</v>
      </c>
      <c r="J152" s="17">
        <v>66.7</v>
      </c>
      <c r="K152" s="17">
        <f t="shared" si="8"/>
        <v>5.2631578947368416</v>
      </c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>
      <c r="A153" s="31"/>
      <c r="B153" s="8" t="s">
        <v>13</v>
      </c>
      <c r="C153" s="16">
        <v>31</v>
      </c>
      <c r="D153" s="16">
        <v>2</v>
      </c>
      <c r="E153" s="16">
        <v>12</v>
      </c>
      <c r="F153" s="16">
        <v>0</v>
      </c>
      <c r="G153" s="16">
        <v>1</v>
      </c>
      <c r="H153" s="16">
        <v>16</v>
      </c>
      <c r="I153" s="16">
        <v>0</v>
      </c>
      <c r="J153" s="17">
        <v>42.9</v>
      </c>
      <c r="K153" s="17">
        <f t="shared" si="8"/>
        <v>6.4516129032258061</v>
      </c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>
      <c r="A154" s="31"/>
      <c r="B154" s="8" t="s">
        <v>12</v>
      </c>
      <c r="C154" s="16">
        <v>1</v>
      </c>
      <c r="D154" s="16">
        <v>0</v>
      </c>
      <c r="E154" s="16">
        <v>0</v>
      </c>
      <c r="F154" s="16">
        <v>0</v>
      </c>
      <c r="G154" s="16">
        <v>0</v>
      </c>
      <c r="H154" s="16">
        <v>1</v>
      </c>
      <c r="I154" s="16">
        <v>0</v>
      </c>
      <c r="J154" s="17">
        <v>0</v>
      </c>
      <c r="K154" s="17">
        <f t="shared" si="8"/>
        <v>0</v>
      </c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>
      <c r="A155" s="31"/>
      <c r="B155" s="8" t="s">
        <v>11</v>
      </c>
      <c r="C155" s="16">
        <v>1</v>
      </c>
      <c r="D155" s="16">
        <v>0</v>
      </c>
      <c r="E155" s="16">
        <v>1</v>
      </c>
      <c r="F155" s="16">
        <v>0</v>
      </c>
      <c r="G155" s="16">
        <v>0</v>
      </c>
      <c r="H155" s="16">
        <v>0</v>
      </c>
      <c r="I155" s="16">
        <v>0</v>
      </c>
      <c r="J155" s="17">
        <v>100</v>
      </c>
      <c r="K155" s="17">
        <f t="shared" si="8"/>
        <v>0</v>
      </c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>
      <c r="A156" s="31"/>
      <c r="B156" s="8" t="s">
        <v>10</v>
      </c>
      <c r="C156" s="16">
        <v>43</v>
      </c>
      <c r="D156" s="16">
        <v>6</v>
      </c>
      <c r="E156" s="16">
        <v>24</v>
      </c>
      <c r="F156" s="16">
        <v>2</v>
      </c>
      <c r="G156" s="16">
        <v>0</v>
      </c>
      <c r="H156" s="16">
        <v>11</v>
      </c>
      <c r="I156" s="16">
        <v>0</v>
      </c>
      <c r="J156" s="17">
        <v>68.599999999999994</v>
      </c>
      <c r="K156" s="17">
        <f t="shared" si="8"/>
        <v>13.953488372093023</v>
      </c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>
      <c r="A157" s="31"/>
      <c r="B157" s="8" t="s">
        <v>9</v>
      </c>
      <c r="C157" s="16">
        <v>13</v>
      </c>
      <c r="D157" s="16">
        <v>1</v>
      </c>
      <c r="E157" s="16">
        <v>4</v>
      </c>
      <c r="F157" s="16">
        <v>1</v>
      </c>
      <c r="G157" s="16">
        <v>0</v>
      </c>
      <c r="H157" s="16">
        <v>7</v>
      </c>
      <c r="I157" s="16">
        <v>0</v>
      </c>
      <c r="J157" s="17">
        <v>36.4</v>
      </c>
      <c r="K157" s="17">
        <f t="shared" si="8"/>
        <v>7.6923076923076925</v>
      </c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>
      <c r="A158" s="31"/>
      <c r="B158" s="8" t="s">
        <v>8</v>
      </c>
      <c r="C158" s="16">
        <v>37</v>
      </c>
      <c r="D158" s="16">
        <v>0</v>
      </c>
      <c r="E158" s="16">
        <v>20</v>
      </c>
      <c r="F158" s="16">
        <v>1</v>
      </c>
      <c r="G158" s="16">
        <v>1</v>
      </c>
      <c r="H158" s="16">
        <v>15</v>
      </c>
      <c r="I158" s="16">
        <v>0</v>
      </c>
      <c r="J158" s="17">
        <v>57.1</v>
      </c>
      <c r="K158" s="17">
        <f t="shared" si="8"/>
        <v>0</v>
      </c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>
      <c r="A159" s="31"/>
      <c r="B159" s="8" t="s">
        <v>7</v>
      </c>
      <c r="C159" s="16">
        <v>22</v>
      </c>
      <c r="D159" s="16">
        <v>2</v>
      </c>
      <c r="E159" s="16">
        <v>14</v>
      </c>
      <c r="F159" s="16">
        <v>0</v>
      </c>
      <c r="G159" s="16">
        <v>0</v>
      </c>
      <c r="H159" s="16">
        <v>6</v>
      </c>
      <c r="I159" s="16">
        <v>0</v>
      </c>
      <c r="J159" s="17">
        <v>70</v>
      </c>
      <c r="K159" s="17">
        <f t="shared" si="8"/>
        <v>9.0909090909090917</v>
      </c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>
      <c r="A160" s="31"/>
      <c r="B160" s="8" t="s">
        <v>6</v>
      </c>
      <c r="C160" s="16">
        <v>14</v>
      </c>
      <c r="D160" s="16">
        <v>2</v>
      </c>
      <c r="E160" s="16">
        <v>4</v>
      </c>
      <c r="F160" s="16">
        <v>0</v>
      </c>
      <c r="G160" s="16">
        <v>0</v>
      </c>
      <c r="H160" s="16">
        <v>8</v>
      </c>
      <c r="I160" s="16">
        <v>0</v>
      </c>
      <c r="J160" s="17">
        <v>33.299999999999997</v>
      </c>
      <c r="K160" s="17">
        <f t="shared" si="8"/>
        <v>14.285714285714285</v>
      </c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s="6" customFormat="1" ht="16.5">
      <c r="A161" s="31"/>
      <c r="B161" s="8" t="s">
        <v>5</v>
      </c>
      <c r="C161" s="16">
        <v>23</v>
      </c>
      <c r="D161" s="16">
        <v>0</v>
      </c>
      <c r="E161" s="16">
        <v>17</v>
      </c>
      <c r="F161" s="16">
        <v>0</v>
      </c>
      <c r="G161" s="16">
        <v>0</v>
      </c>
      <c r="H161" s="16">
        <v>6</v>
      </c>
      <c r="I161" s="16">
        <v>0</v>
      </c>
      <c r="J161" s="17">
        <v>73.900000000000006</v>
      </c>
      <c r="K161" s="17">
        <f t="shared" ref="K161:K163" si="10">D161/C161*100</f>
        <v>0</v>
      </c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s="6" customFormat="1" ht="16.5">
      <c r="A162" s="31"/>
      <c r="B162" s="8" t="s">
        <v>140</v>
      </c>
      <c r="C162" s="16">
        <v>29</v>
      </c>
      <c r="D162" s="16">
        <v>7</v>
      </c>
      <c r="E162" s="16">
        <v>13</v>
      </c>
      <c r="F162" s="16">
        <v>0</v>
      </c>
      <c r="G162" s="16">
        <v>0</v>
      </c>
      <c r="H162" s="16">
        <v>9</v>
      </c>
      <c r="I162" s="16">
        <v>0</v>
      </c>
      <c r="J162" s="17">
        <v>59.1</v>
      </c>
      <c r="K162" s="17">
        <f t="shared" si="10"/>
        <v>24.137931034482758</v>
      </c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s="6" customFormat="1" ht="16.5">
      <c r="A163" s="31"/>
      <c r="B163" s="8" t="s">
        <v>141</v>
      </c>
      <c r="C163" s="16">
        <v>31</v>
      </c>
      <c r="D163" s="16">
        <v>6</v>
      </c>
      <c r="E163" s="16">
        <v>15</v>
      </c>
      <c r="F163" s="16">
        <v>1</v>
      </c>
      <c r="G163" s="16">
        <v>0</v>
      </c>
      <c r="H163" s="16">
        <v>9</v>
      </c>
      <c r="I163" s="16">
        <v>0</v>
      </c>
      <c r="J163" s="17">
        <v>62.5</v>
      </c>
      <c r="K163" s="17">
        <f t="shared" si="10"/>
        <v>19.35483870967742</v>
      </c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>
      <c r="A164" s="31"/>
      <c r="B164" s="8" t="s">
        <v>142</v>
      </c>
      <c r="C164" s="16">
        <v>1</v>
      </c>
      <c r="D164" s="16">
        <v>0</v>
      </c>
      <c r="E164" s="16">
        <v>1</v>
      </c>
      <c r="F164" s="16">
        <v>0</v>
      </c>
      <c r="G164" s="16">
        <v>0</v>
      </c>
      <c r="H164" s="16">
        <v>0</v>
      </c>
      <c r="I164" s="16">
        <v>0</v>
      </c>
      <c r="J164" s="17">
        <v>100</v>
      </c>
      <c r="K164" s="17">
        <f t="shared" si="8"/>
        <v>0</v>
      </c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>
      <c r="A165" s="30" t="s">
        <v>2</v>
      </c>
      <c r="B165" s="5" t="s">
        <v>1</v>
      </c>
      <c r="C165" s="14">
        <v>4783</v>
      </c>
      <c r="D165" s="14">
        <v>689</v>
      </c>
      <c r="E165" s="14">
        <v>2255</v>
      </c>
      <c r="F165" s="14">
        <v>69</v>
      </c>
      <c r="G165" s="14">
        <v>122</v>
      </c>
      <c r="H165" s="14">
        <v>1645</v>
      </c>
      <c r="I165" s="14">
        <v>3</v>
      </c>
      <c r="J165" s="15">
        <f>E165/(C165-D165-F165-G165-I165)*100</f>
        <v>57.820512820512825</v>
      </c>
      <c r="K165" s="15">
        <f t="shared" ref="K165:K168" si="11">D165/C165*100</f>
        <v>14.405185030315701</v>
      </c>
      <c r="L165" s="3"/>
      <c r="M165" s="2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6.5">
      <c r="A166" s="31"/>
      <c r="B166" s="8" t="s">
        <v>127</v>
      </c>
      <c r="C166" s="21">
        <f>C165-C167</f>
        <v>4185</v>
      </c>
      <c r="D166" s="21">
        <f>D165-D167</f>
        <v>627</v>
      </c>
      <c r="E166" s="21">
        <f t="shared" ref="E166:I166" si="12">E165-E167</f>
        <v>1943</v>
      </c>
      <c r="F166" s="21">
        <f t="shared" si="12"/>
        <v>57</v>
      </c>
      <c r="G166" s="21">
        <f t="shared" si="12"/>
        <v>120</v>
      </c>
      <c r="H166" s="21">
        <f t="shared" si="12"/>
        <v>1435</v>
      </c>
      <c r="I166" s="21">
        <f t="shared" si="12"/>
        <v>3</v>
      </c>
      <c r="J166" s="20">
        <f>E166/(C166-D166-F166-G166-I166)*100</f>
        <v>57.519242155121376</v>
      </c>
      <c r="K166" s="20">
        <f>D166/C166*100</f>
        <v>14.982078853046596</v>
      </c>
      <c r="L166" s="3"/>
      <c r="M166" s="2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6.5">
      <c r="A167" s="31"/>
      <c r="B167" s="8" t="s">
        <v>128</v>
      </c>
      <c r="C167" s="21">
        <f t="shared" ref="C167:I167" si="13">C135+C147</f>
        <v>598</v>
      </c>
      <c r="D167" s="21">
        <f t="shared" si="13"/>
        <v>62</v>
      </c>
      <c r="E167" s="21">
        <f t="shared" si="13"/>
        <v>312</v>
      </c>
      <c r="F167" s="21">
        <f t="shared" si="13"/>
        <v>12</v>
      </c>
      <c r="G167" s="21">
        <f t="shared" si="13"/>
        <v>2</v>
      </c>
      <c r="H167" s="21">
        <f t="shared" si="13"/>
        <v>210</v>
      </c>
      <c r="I167" s="21">
        <f t="shared" si="13"/>
        <v>0</v>
      </c>
      <c r="J167" s="20">
        <f>E167/(C167-D167-F167-G167-I167)*100</f>
        <v>59.770114942528743</v>
      </c>
      <c r="K167" s="20">
        <f>D167/C167*100</f>
        <v>10.367892976588628</v>
      </c>
      <c r="L167" s="3"/>
      <c r="M167" s="2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6.5">
      <c r="A168" s="28" t="s">
        <v>0</v>
      </c>
      <c r="B168" s="29"/>
      <c r="C168" s="21">
        <v>1222</v>
      </c>
      <c r="D168" s="21">
        <v>151</v>
      </c>
      <c r="E168" s="21">
        <v>681</v>
      </c>
      <c r="F168" s="21">
        <v>2</v>
      </c>
      <c r="G168" s="21">
        <v>210</v>
      </c>
      <c r="H168" s="21">
        <v>176</v>
      </c>
      <c r="I168" s="21">
        <v>2</v>
      </c>
      <c r="J168" s="20">
        <f>E168/(C168-D168-F168-G168-I168)*100</f>
        <v>79.463243873978996</v>
      </c>
      <c r="K168" s="20">
        <f t="shared" si="11"/>
        <v>12.356792144026187</v>
      </c>
      <c r="L168" s="3"/>
      <c r="M168" s="2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6.5">
      <c r="A169" s="22"/>
      <c r="B169" s="22"/>
      <c r="C169" s="22"/>
      <c r="D169" s="22"/>
      <c r="E169" s="22"/>
      <c r="F169" s="22"/>
      <c r="G169" s="22"/>
      <c r="H169" s="22"/>
      <c r="I169" s="22"/>
      <c r="J169" s="23"/>
      <c r="K169" s="23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>
      <c r="A170" s="22"/>
      <c r="B170" s="22"/>
      <c r="C170" s="24"/>
      <c r="D170" s="24"/>
      <c r="E170" s="24"/>
      <c r="F170" s="24"/>
      <c r="G170" s="24"/>
      <c r="H170" s="24"/>
      <c r="I170" s="24"/>
      <c r="J170" s="24"/>
      <c r="K170" s="24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>
      <c r="A171" s="22"/>
      <c r="B171" s="22"/>
      <c r="C171" s="22"/>
      <c r="D171" s="22"/>
      <c r="E171" s="22"/>
      <c r="F171" s="22"/>
      <c r="G171" s="22"/>
      <c r="H171" s="22"/>
      <c r="I171" s="22"/>
      <c r="J171" s="23"/>
      <c r="K171" s="23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>
      <c r="A172" s="22"/>
      <c r="B172" s="22"/>
      <c r="C172" s="24"/>
      <c r="D172" s="24"/>
      <c r="E172" s="24"/>
      <c r="F172" s="24"/>
      <c r="G172" s="24"/>
      <c r="H172" s="24"/>
      <c r="I172" s="24"/>
      <c r="J172" s="23"/>
      <c r="K172" s="23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>
      <c r="A173" s="22"/>
      <c r="B173" s="22"/>
      <c r="C173" s="22"/>
      <c r="D173" s="22"/>
      <c r="E173" s="22"/>
      <c r="F173" s="22"/>
      <c r="G173" s="22"/>
      <c r="H173" s="22"/>
      <c r="I173" s="22"/>
      <c r="J173" s="23"/>
      <c r="K173" s="23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>
      <c r="C174" s="25"/>
      <c r="D174" s="25"/>
      <c r="E174" s="25"/>
      <c r="F174" s="25"/>
      <c r="G174" s="25"/>
      <c r="H174" s="25"/>
      <c r="I174" s="25"/>
      <c r="J174" s="26"/>
      <c r="K174" s="26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>
      <c r="C175" s="25"/>
      <c r="D175" s="25"/>
      <c r="E175" s="25"/>
      <c r="F175" s="25"/>
      <c r="G175" s="25"/>
      <c r="H175" s="25"/>
      <c r="I175" s="25"/>
      <c r="J175" s="26"/>
      <c r="K175" s="26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>
      <c r="C176" s="25"/>
      <c r="D176" s="25"/>
      <c r="E176" s="25"/>
      <c r="F176" s="25"/>
      <c r="G176" s="25"/>
      <c r="H176" s="25"/>
      <c r="I176" s="25"/>
      <c r="J176" s="26"/>
      <c r="K176" s="26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0:26" ht="16.5">
      <c r="J177" s="27"/>
      <c r="K177" s="27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0:26" ht="16.5">
      <c r="J178" s="27"/>
      <c r="K178" s="27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0:26" ht="16.5">
      <c r="J179" s="27"/>
      <c r="K179" s="27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0:26" ht="16.5">
      <c r="J180" s="27"/>
      <c r="K180" s="27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0:26" ht="16.5">
      <c r="J181" s="27"/>
      <c r="K181" s="27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0:26" ht="16.5">
      <c r="J182" s="27"/>
      <c r="K182" s="27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0:26" ht="16.5">
      <c r="J183" s="27"/>
      <c r="K183" s="27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0:26" ht="16.5">
      <c r="J184" s="27"/>
      <c r="K184" s="27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0:26" ht="16.5">
      <c r="J185" s="27"/>
      <c r="K185" s="27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0:26" ht="16.5">
      <c r="J186" s="27"/>
      <c r="K186" s="27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0:26" ht="16.5">
      <c r="J187" s="27"/>
      <c r="K187" s="27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0:26" ht="16.5">
      <c r="J188" s="27"/>
      <c r="K188" s="27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0:26" ht="16.5">
      <c r="J189" s="27"/>
      <c r="K189" s="27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0:26" ht="16.5">
      <c r="J190" s="27"/>
      <c r="K190" s="27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0:26" ht="16.5">
      <c r="J191" s="27"/>
      <c r="K191" s="27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0:26" ht="16.5">
      <c r="J192" s="27"/>
      <c r="K192" s="27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0:26" ht="16.5">
      <c r="J193" s="27"/>
      <c r="K193" s="27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0:26" ht="16.5">
      <c r="J194" s="27"/>
      <c r="K194" s="27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0:26" ht="16.5">
      <c r="J195" s="27"/>
      <c r="K195" s="27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0:26" ht="16.5">
      <c r="J196" s="27"/>
      <c r="K196" s="27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0:26" ht="16.5">
      <c r="J197" s="27"/>
      <c r="K197" s="27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0:26" ht="16.5">
      <c r="J198" s="27"/>
      <c r="K198" s="27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0:26" ht="16.5">
      <c r="J199" s="27"/>
      <c r="K199" s="27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0:26" ht="16.5">
      <c r="J200" s="27"/>
      <c r="K200" s="27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0:26" ht="16.5">
      <c r="J201" s="27"/>
      <c r="K201" s="27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0:26" ht="16.5">
      <c r="J202" s="27"/>
      <c r="K202" s="27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0:26" ht="16.5">
      <c r="J203" s="27"/>
      <c r="K203" s="27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0:26" ht="16.5">
      <c r="J204" s="27"/>
      <c r="K204" s="27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0:26" ht="16.5">
      <c r="J205" s="27"/>
      <c r="K205" s="27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0:26" ht="16.5">
      <c r="J206" s="27"/>
      <c r="K206" s="27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0:26" ht="16.5">
      <c r="J207" s="27"/>
      <c r="K207" s="27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0:26" ht="16.5">
      <c r="J208" s="27"/>
      <c r="K208" s="27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0:26" ht="16.5">
      <c r="J209" s="27"/>
      <c r="K209" s="27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0:26" ht="16.5">
      <c r="J210" s="27"/>
      <c r="K210" s="27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0:26" ht="16.5">
      <c r="J211" s="27"/>
      <c r="K211" s="27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0:26" ht="16.5">
      <c r="J212" s="27"/>
      <c r="K212" s="27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0:26" ht="16.5">
      <c r="J213" s="27"/>
      <c r="K213" s="27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0:26" ht="16.5">
      <c r="J214" s="27"/>
      <c r="K214" s="27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0:26" ht="16.5">
      <c r="J215" s="27"/>
      <c r="K215" s="27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0:26" ht="16.5">
      <c r="J216" s="27"/>
      <c r="K216" s="27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0:26" ht="16.5">
      <c r="J217" s="27"/>
      <c r="K217" s="27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0:26" ht="16.5">
      <c r="J218" s="27"/>
      <c r="K218" s="27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0:26" ht="16.5">
      <c r="J219" s="27"/>
      <c r="K219" s="27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0:26" ht="16.5">
      <c r="J220" s="27"/>
      <c r="K220" s="27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0:26" ht="16.5">
      <c r="J221" s="27"/>
      <c r="K221" s="27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0:26" ht="16.5">
      <c r="J222" s="27"/>
      <c r="K222" s="27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0:26" ht="16.5">
      <c r="J223" s="27"/>
      <c r="K223" s="27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0:26" ht="16.5">
      <c r="J224" s="27"/>
      <c r="K224" s="27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0:26" ht="16.5">
      <c r="J225" s="27"/>
      <c r="K225" s="27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0:26" ht="16.5">
      <c r="J226" s="27"/>
      <c r="K226" s="27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0:26" ht="16.5">
      <c r="J227" s="27"/>
      <c r="K227" s="27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0:26" ht="16.5">
      <c r="J228" s="27"/>
      <c r="K228" s="27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0:26" ht="16.5">
      <c r="J229" s="27"/>
      <c r="K229" s="27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0:26" ht="16.5">
      <c r="J230" s="27"/>
      <c r="K230" s="27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0:26" ht="16.5">
      <c r="J231" s="27"/>
      <c r="K231" s="27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0:26" ht="16.5">
      <c r="J232" s="27"/>
      <c r="K232" s="27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0:26" ht="16.5">
      <c r="J233" s="27"/>
      <c r="K233" s="27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0:26" ht="16.5">
      <c r="J234" s="27"/>
      <c r="K234" s="27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0:26" ht="16.5">
      <c r="J235" s="27"/>
      <c r="K235" s="27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0:26" ht="16.5">
      <c r="J236" s="27"/>
      <c r="K236" s="27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0:26" ht="16.5">
      <c r="J237" s="27"/>
      <c r="K237" s="27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0:26" ht="16.5">
      <c r="J238" s="27"/>
      <c r="K238" s="27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0:26" ht="16.5">
      <c r="J239" s="27"/>
      <c r="K239" s="27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0:26" ht="16.5">
      <c r="J240" s="27"/>
      <c r="K240" s="27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0:26" ht="16.5">
      <c r="J241" s="27"/>
      <c r="K241" s="27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0:26" ht="16.5">
      <c r="J242" s="27"/>
      <c r="K242" s="27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0:26" ht="16.5">
      <c r="J243" s="27"/>
      <c r="K243" s="27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0:26" ht="16.5">
      <c r="J244" s="27"/>
      <c r="K244" s="27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0:26" ht="16.5">
      <c r="J245" s="27"/>
      <c r="K245" s="27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0:26" ht="16.5">
      <c r="J246" s="27"/>
      <c r="K246" s="27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0:26" ht="16.5">
      <c r="J247" s="27"/>
      <c r="K247" s="27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0:26" ht="16.5">
      <c r="J248" s="27"/>
      <c r="K248" s="27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0:26" ht="16.5">
      <c r="J249" s="27"/>
      <c r="K249" s="27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0:26" ht="16.5">
      <c r="J250" s="27"/>
      <c r="K250" s="27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0:26" ht="16.5">
      <c r="J251" s="27"/>
      <c r="K251" s="27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0:26" ht="16.5">
      <c r="J252" s="27"/>
      <c r="K252" s="27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0:26" ht="16.5">
      <c r="J253" s="27"/>
      <c r="K253" s="27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0:26" ht="16.5">
      <c r="J254" s="27"/>
      <c r="K254" s="27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0:26" ht="16.5">
      <c r="J255" s="27"/>
      <c r="K255" s="27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0:26" ht="16.5">
      <c r="J256" s="27"/>
      <c r="K256" s="27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0:26" ht="16.5">
      <c r="J257" s="27"/>
      <c r="K257" s="27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0:26" ht="16.5">
      <c r="J258" s="27"/>
      <c r="K258" s="27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0:26" ht="16.5">
      <c r="J259" s="27"/>
      <c r="K259" s="27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0:26" ht="16.5">
      <c r="J260" s="27"/>
      <c r="K260" s="27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0:26" ht="16.5">
      <c r="J261" s="27"/>
      <c r="K261" s="27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0:26" ht="16.5">
      <c r="J262" s="27"/>
      <c r="K262" s="27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0:26" ht="16.5">
      <c r="J263" s="27"/>
      <c r="K263" s="27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0:26" ht="16.5">
      <c r="J264" s="27"/>
      <c r="K264" s="27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0:26" ht="16.5">
      <c r="J265" s="27"/>
      <c r="K265" s="27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0:26" ht="16.5">
      <c r="J266" s="27"/>
      <c r="K266" s="27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0:26" ht="16.5">
      <c r="J267" s="27"/>
      <c r="K267" s="27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0:26" ht="16.5">
      <c r="J268" s="27"/>
      <c r="K268" s="27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0:26" ht="16.5">
      <c r="J269" s="27"/>
      <c r="K269" s="27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0:26" ht="16.5">
      <c r="J270" s="27"/>
      <c r="K270" s="27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0:26" ht="16.5">
      <c r="J271" s="27"/>
      <c r="K271" s="27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0:26" ht="16.5">
      <c r="J272" s="27"/>
      <c r="K272" s="27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0:26" ht="16.5">
      <c r="J273" s="27"/>
      <c r="K273" s="27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0:26" ht="16.5">
      <c r="J274" s="27"/>
      <c r="K274" s="27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0:26" ht="16.5">
      <c r="J275" s="27"/>
      <c r="K275" s="27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0:26" ht="16.5">
      <c r="J276" s="27"/>
      <c r="K276" s="27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0:26" ht="16.5">
      <c r="J277" s="27"/>
      <c r="K277" s="27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0:26" ht="16.5">
      <c r="J278" s="27"/>
      <c r="K278" s="27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0:26" ht="16.5">
      <c r="J279" s="27"/>
      <c r="K279" s="27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0:26" ht="16.5">
      <c r="J280" s="27"/>
      <c r="K280" s="27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0:26" ht="16.5">
      <c r="J281" s="27"/>
      <c r="K281" s="27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0:26" ht="16.5">
      <c r="J282" s="27"/>
      <c r="K282" s="27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0:26" ht="16.5">
      <c r="J283" s="27"/>
      <c r="K283" s="27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0:26" ht="16.5">
      <c r="J284" s="27"/>
      <c r="K284" s="27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0:26" ht="16.5">
      <c r="J285" s="27"/>
      <c r="K285" s="27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0:26" ht="16.5">
      <c r="J286" s="27"/>
      <c r="K286" s="27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0:26" ht="16.5">
      <c r="J287" s="27"/>
      <c r="K287" s="27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0:26" ht="16.5">
      <c r="J288" s="27"/>
      <c r="K288" s="27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0:26" ht="16.5">
      <c r="J289" s="27"/>
      <c r="K289" s="27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0:26" ht="16.5">
      <c r="J290" s="27"/>
      <c r="K290" s="27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0:26" ht="16.5">
      <c r="J291" s="27"/>
      <c r="K291" s="27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0:26" ht="16.5">
      <c r="J292" s="27"/>
      <c r="K292" s="27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0:26" ht="16.5">
      <c r="J293" s="27"/>
      <c r="K293" s="27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0:26" ht="16.5">
      <c r="J294" s="27"/>
      <c r="K294" s="27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0:26" ht="16.5">
      <c r="J295" s="27"/>
      <c r="K295" s="27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0:26" ht="16.5">
      <c r="J296" s="27"/>
      <c r="K296" s="27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0:26" ht="16.5">
      <c r="J297" s="27"/>
      <c r="K297" s="27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0:26" ht="16.5">
      <c r="J298" s="27"/>
      <c r="K298" s="27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0:26" ht="16.5">
      <c r="J299" s="27"/>
      <c r="K299" s="27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0:26" ht="16.5">
      <c r="J300" s="27"/>
      <c r="K300" s="27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0:26" ht="16.5">
      <c r="J301" s="27"/>
      <c r="K301" s="27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0:26" ht="16.5">
      <c r="J302" s="27"/>
      <c r="K302" s="27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0:26" ht="16.5">
      <c r="J303" s="27"/>
      <c r="K303" s="27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0:26" ht="16.5">
      <c r="J304" s="27"/>
      <c r="K304" s="27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0:26" ht="16.5">
      <c r="J305" s="27"/>
      <c r="K305" s="27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0:26" ht="16.5">
      <c r="J306" s="27"/>
      <c r="K306" s="27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0:26" ht="16.5">
      <c r="J307" s="27"/>
      <c r="K307" s="27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0:26" ht="16.5">
      <c r="J308" s="27"/>
      <c r="K308" s="27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0:26" ht="16.5">
      <c r="J309" s="27"/>
      <c r="K309" s="27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0:26" ht="16.5">
      <c r="J310" s="27"/>
      <c r="K310" s="27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0:26" ht="16.5">
      <c r="J311" s="27"/>
      <c r="K311" s="27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0:26" ht="16.5">
      <c r="J312" s="27"/>
      <c r="K312" s="27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0:26" ht="16.5">
      <c r="J313" s="27"/>
      <c r="K313" s="27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0:26" ht="16.5">
      <c r="J314" s="27"/>
      <c r="K314" s="27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0:26" ht="16.5">
      <c r="J315" s="27"/>
      <c r="K315" s="27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0:26" ht="16.5">
      <c r="J316" s="27"/>
      <c r="K316" s="27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0:26" ht="16.5">
      <c r="J317" s="27"/>
      <c r="K317" s="27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0:26" ht="16.5">
      <c r="J318" s="27"/>
      <c r="K318" s="27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0:26" ht="16.5">
      <c r="J319" s="27"/>
      <c r="K319" s="27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0:26" ht="16.5">
      <c r="J320" s="27"/>
      <c r="K320" s="27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0:26" ht="16.5">
      <c r="J321" s="27"/>
      <c r="K321" s="27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0:26" ht="16.5">
      <c r="J322" s="27"/>
      <c r="K322" s="27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0:26" ht="16.5">
      <c r="J323" s="27"/>
      <c r="K323" s="27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0:26" ht="16.5">
      <c r="J324" s="27"/>
      <c r="K324" s="27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0:26" ht="16.5">
      <c r="J325" s="27"/>
      <c r="K325" s="27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0:26" ht="16.5">
      <c r="J326" s="27"/>
      <c r="K326" s="27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0:26" ht="16.5">
      <c r="J327" s="27"/>
      <c r="K327" s="27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0:26" ht="16.5">
      <c r="J328" s="27"/>
      <c r="K328" s="27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0:26" ht="16.5">
      <c r="J329" s="27"/>
      <c r="K329" s="27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0:26" ht="16.5">
      <c r="J330" s="27"/>
      <c r="K330" s="27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0:26" ht="16.5">
      <c r="J331" s="27"/>
      <c r="K331" s="27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0:26" ht="16.5">
      <c r="J332" s="27"/>
      <c r="K332" s="27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0:26" ht="16.5">
      <c r="J333" s="27"/>
      <c r="K333" s="27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0:26" ht="16.5">
      <c r="J334" s="27"/>
      <c r="K334" s="27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0:26" ht="16.5">
      <c r="J335" s="27"/>
      <c r="K335" s="27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0:26" ht="16.5">
      <c r="J336" s="27"/>
      <c r="K336" s="27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0:26" ht="16.5">
      <c r="J337" s="27"/>
      <c r="K337" s="27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0:26" ht="16.5">
      <c r="J338" s="27"/>
      <c r="K338" s="27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0:26" ht="16.5">
      <c r="J339" s="27"/>
      <c r="K339" s="27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0:26" ht="16.5">
      <c r="J340" s="27"/>
      <c r="K340" s="27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0:26" ht="16.5">
      <c r="J341" s="27"/>
      <c r="K341" s="27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0:26" ht="16.5">
      <c r="J342" s="27"/>
      <c r="K342" s="27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0:26" ht="16.5">
      <c r="J343" s="27"/>
      <c r="K343" s="27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0:26" ht="16.5">
      <c r="J344" s="27"/>
      <c r="K344" s="27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0:26" ht="16.5">
      <c r="J345" s="27"/>
      <c r="K345" s="27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0:26" ht="16.5">
      <c r="J346" s="27"/>
      <c r="K346" s="27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0:26" ht="16.5">
      <c r="J347" s="27"/>
      <c r="K347" s="27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0:26" ht="16.5">
      <c r="J348" s="27"/>
      <c r="K348" s="27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0:26" ht="16.5">
      <c r="J349" s="27"/>
      <c r="K349" s="27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0:26" ht="16.5">
      <c r="J350" s="27"/>
      <c r="K350" s="27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0:26" ht="16.5">
      <c r="J351" s="27"/>
      <c r="K351" s="27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0:26" ht="16.5">
      <c r="J352" s="27"/>
      <c r="K352" s="27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0:26" ht="16.5">
      <c r="J353" s="27"/>
      <c r="K353" s="27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0:26" ht="16.5">
      <c r="J354" s="27"/>
      <c r="K354" s="27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0:26" ht="16.5">
      <c r="J355" s="27"/>
      <c r="K355" s="27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0:26" ht="16.5">
      <c r="J356" s="27"/>
      <c r="K356" s="27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0:26" ht="16.5">
      <c r="J357" s="27"/>
      <c r="K357" s="27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0:26" ht="16.5">
      <c r="J358" s="27"/>
      <c r="K358" s="27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0:26" ht="16.5">
      <c r="J359" s="27"/>
      <c r="K359" s="27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0:26" ht="16.5">
      <c r="J360" s="27"/>
      <c r="K360" s="27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0:26" ht="16.5">
      <c r="J361" s="27"/>
      <c r="K361" s="27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0:26" ht="16.5">
      <c r="J362" s="27"/>
      <c r="K362" s="27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0:26" ht="16.5">
      <c r="J363" s="27"/>
      <c r="K363" s="27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0:26" ht="16.5">
      <c r="J364" s="27"/>
      <c r="K364" s="27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0:26" ht="16.5">
      <c r="J365" s="27"/>
      <c r="K365" s="27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0:26" ht="16.5">
      <c r="J366" s="27"/>
      <c r="K366" s="27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0:26" ht="16.5">
      <c r="J367" s="27"/>
      <c r="K367" s="27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0:26" ht="16.5">
      <c r="J368" s="27"/>
      <c r="K368" s="27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0:26" ht="16.5">
      <c r="J369" s="27"/>
      <c r="K369" s="27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0:26" ht="16.5">
      <c r="J370" s="27"/>
      <c r="K370" s="27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0:26" ht="16.5">
      <c r="J371" s="27"/>
      <c r="K371" s="27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0:26" ht="16.5">
      <c r="J372" s="27"/>
      <c r="K372" s="27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0:26" ht="16.5">
      <c r="J373" s="27"/>
      <c r="K373" s="27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0:26" ht="16.5">
      <c r="J374" s="27"/>
      <c r="K374" s="27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0:26" ht="16.5">
      <c r="J375" s="27"/>
      <c r="K375" s="27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0:26" ht="16.5">
      <c r="J376" s="27"/>
      <c r="K376" s="27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0:26" ht="16.5">
      <c r="J377" s="27"/>
      <c r="K377" s="27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0:26" ht="16.5">
      <c r="J378" s="27"/>
      <c r="K378" s="27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0:26" ht="16.5">
      <c r="J379" s="27"/>
      <c r="K379" s="27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0:26" ht="16.5">
      <c r="J380" s="27"/>
      <c r="K380" s="27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0:26" ht="16.5">
      <c r="J381" s="27"/>
      <c r="K381" s="27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0:26" ht="16.5">
      <c r="J382" s="27"/>
      <c r="K382" s="27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0:26" ht="16.5">
      <c r="J383" s="27"/>
      <c r="K383" s="27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0:26" ht="16.5">
      <c r="J384" s="27"/>
      <c r="K384" s="27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0:26" ht="16.5">
      <c r="J385" s="27"/>
      <c r="K385" s="27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0:26" ht="16.5">
      <c r="J386" s="27"/>
      <c r="K386" s="27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0:26" ht="16.5">
      <c r="J387" s="27"/>
      <c r="K387" s="27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0:26" ht="16.5">
      <c r="J388" s="27"/>
      <c r="K388" s="27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0:26" ht="16.5">
      <c r="J389" s="27"/>
      <c r="K389" s="27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0:26" ht="16.5">
      <c r="J390" s="27"/>
      <c r="K390" s="27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0:26" ht="16.5">
      <c r="J391" s="27"/>
      <c r="K391" s="27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0:26" ht="16.5">
      <c r="J392" s="27"/>
      <c r="K392" s="27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0:26" ht="16.5">
      <c r="J393" s="27"/>
      <c r="K393" s="27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0:26" ht="16.5">
      <c r="J394" s="27"/>
      <c r="K394" s="27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0:26" ht="16.5">
      <c r="J395" s="27"/>
      <c r="K395" s="27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0:26" ht="16.5">
      <c r="J396" s="27"/>
      <c r="K396" s="27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0:26" ht="16.5">
      <c r="J397" s="27"/>
      <c r="K397" s="27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0:26" ht="16.5">
      <c r="J398" s="27"/>
      <c r="K398" s="27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0:26" ht="16.5">
      <c r="J399" s="27"/>
      <c r="K399" s="27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0:26" ht="16.5">
      <c r="J400" s="27"/>
      <c r="K400" s="27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0:26" ht="16.5">
      <c r="J401" s="27"/>
      <c r="K401" s="27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0:26" ht="16.5">
      <c r="J402" s="27"/>
      <c r="K402" s="27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0:26" ht="16.5">
      <c r="J403" s="27"/>
      <c r="K403" s="27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0:26" ht="16.5">
      <c r="J404" s="27"/>
      <c r="K404" s="27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0:26" ht="16.5">
      <c r="J405" s="27"/>
      <c r="K405" s="27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0:26" ht="16.5">
      <c r="J406" s="27"/>
      <c r="K406" s="27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0:26" ht="16.5">
      <c r="J407" s="27"/>
      <c r="K407" s="27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0:26" ht="16.5">
      <c r="J408" s="27"/>
      <c r="K408" s="27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0:26" ht="16.5">
      <c r="J409" s="27"/>
      <c r="K409" s="27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0:26" ht="16.5">
      <c r="J410" s="27"/>
      <c r="K410" s="27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0:26" ht="16.5">
      <c r="J411" s="27"/>
      <c r="K411" s="27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0:26" ht="16.5">
      <c r="J412" s="27"/>
      <c r="K412" s="27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0:26" ht="16.5">
      <c r="J413" s="27"/>
      <c r="K413" s="27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0:26" ht="16.5">
      <c r="J414" s="27"/>
      <c r="K414" s="27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0:26" ht="16.5">
      <c r="J415" s="27"/>
      <c r="K415" s="27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0:26" ht="16.5">
      <c r="J416" s="27"/>
      <c r="K416" s="27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0:26" ht="16.5">
      <c r="J417" s="27"/>
      <c r="K417" s="27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0:26" ht="16.5">
      <c r="J418" s="27"/>
      <c r="K418" s="27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0:26" ht="16.5">
      <c r="J419" s="27"/>
      <c r="K419" s="27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0:26" ht="16.5">
      <c r="J420" s="27"/>
      <c r="K420" s="27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0:26" ht="16.5">
      <c r="J421" s="27"/>
      <c r="K421" s="27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0:26" ht="16.5">
      <c r="J422" s="27"/>
      <c r="K422" s="27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0:26" ht="16.5">
      <c r="J423" s="27"/>
      <c r="K423" s="27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0:26" ht="16.5">
      <c r="J424" s="27"/>
      <c r="K424" s="27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0:26" ht="16.5">
      <c r="J425" s="27"/>
      <c r="K425" s="27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0:26" ht="16.5">
      <c r="J426" s="27"/>
      <c r="K426" s="27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0:26" ht="16.5">
      <c r="J427" s="27"/>
      <c r="K427" s="27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0:26" ht="16.5">
      <c r="J428" s="27"/>
      <c r="K428" s="27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0:26" ht="16.5">
      <c r="J429" s="27"/>
      <c r="K429" s="27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0:26" ht="16.5">
      <c r="J430" s="27"/>
      <c r="K430" s="27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0:26" ht="16.5">
      <c r="J431" s="27"/>
      <c r="K431" s="27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0:26" ht="16.5">
      <c r="J432" s="27"/>
      <c r="K432" s="27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0:26" ht="16.5">
      <c r="J433" s="27"/>
      <c r="K433" s="27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0:26" ht="16.5">
      <c r="J434" s="27"/>
      <c r="K434" s="27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0:26" ht="16.5">
      <c r="J435" s="27"/>
      <c r="K435" s="27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0:26" ht="16.5">
      <c r="J436" s="27"/>
      <c r="K436" s="27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0:26" ht="16.5">
      <c r="J437" s="27"/>
      <c r="K437" s="27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0:26" ht="16.5">
      <c r="J438" s="27"/>
      <c r="K438" s="27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0:26" ht="16.5">
      <c r="J439" s="27"/>
      <c r="K439" s="27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0:26" ht="16.5">
      <c r="J440" s="27"/>
      <c r="K440" s="27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0:26" ht="16.5">
      <c r="J441" s="27"/>
      <c r="K441" s="27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0:26" ht="16.5">
      <c r="J442" s="27"/>
      <c r="K442" s="27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0:26" ht="16.5">
      <c r="J443" s="27"/>
      <c r="K443" s="27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0:26" ht="16.5">
      <c r="J444" s="27"/>
      <c r="K444" s="27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0:26" ht="16.5">
      <c r="J445" s="27"/>
      <c r="K445" s="27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0:26" ht="16.5">
      <c r="J446" s="27"/>
      <c r="K446" s="27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0:26" ht="16.5">
      <c r="J447" s="27"/>
      <c r="K447" s="27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0:26" ht="16.5">
      <c r="J448" s="27"/>
      <c r="K448" s="27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0:26" ht="16.5">
      <c r="J449" s="27"/>
      <c r="K449" s="27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0:26" ht="16.5">
      <c r="J450" s="27"/>
      <c r="K450" s="27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0:26" ht="16.5">
      <c r="J451" s="27"/>
      <c r="K451" s="27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0:26" ht="16.5">
      <c r="J452" s="27"/>
      <c r="K452" s="27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0:26" ht="16.5">
      <c r="J453" s="27"/>
      <c r="K453" s="27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0:26" ht="16.5">
      <c r="J454" s="27"/>
      <c r="K454" s="27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0:26" ht="16.5">
      <c r="J455" s="27"/>
      <c r="K455" s="27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0:26" ht="16.5">
      <c r="J456" s="27"/>
      <c r="K456" s="27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0:26" ht="16.5">
      <c r="J457" s="27"/>
      <c r="K457" s="27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0:26" ht="16.5">
      <c r="J458" s="27"/>
      <c r="K458" s="27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0:26" ht="16.5">
      <c r="J459" s="27"/>
      <c r="K459" s="27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0:26" ht="16.5">
      <c r="J460" s="27"/>
      <c r="K460" s="27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0:26" ht="16.5">
      <c r="J461" s="27"/>
      <c r="K461" s="27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0:26" ht="16.5">
      <c r="J462" s="27"/>
      <c r="K462" s="27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0:26" ht="16.5">
      <c r="J463" s="27"/>
      <c r="K463" s="27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0:26" ht="16.5">
      <c r="J464" s="27"/>
      <c r="K464" s="27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0:26" ht="16.5">
      <c r="J465" s="27"/>
      <c r="K465" s="27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0:26" ht="16.5">
      <c r="J466" s="27"/>
      <c r="K466" s="27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0:26" ht="16.5">
      <c r="J467" s="27"/>
      <c r="K467" s="27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0:26" ht="16.5">
      <c r="J468" s="27"/>
      <c r="K468" s="27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0:26" ht="16.5">
      <c r="J469" s="27"/>
      <c r="K469" s="27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0:26" ht="16.5">
      <c r="J470" s="27"/>
      <c r="K470" s="27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0:26" ht="16.5">
      <c r="J471" s="27"/>
      <c r="K471" s="27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0:26" ht="16.5">
      <c r="J472" s="27"/>
      <c r="K472" s="27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0:26" ht="16.5">
      <c r="J473" s="27"/>
      <c r="K473" s="27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0:26" ht="16.5">
      <c r="J474" s="27"/>
      <c r="K474" s="27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0:26" ht="16.5">
      <c r="J475" s="27"/>
      <c r="K475" s="27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0:26" ht="16.5">
      <c r="J476" s="27"/>
      <c r="K476" s="27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0:26" ht="16.5">
      <c r="J477" s="27"/>
      <c r="K477" s="27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0:26" ht="16.5">
      <c r="J478" s="27"/>
      <c r="K478" s="27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0:26" ht="16.5">
      <c r="J479" s="27"/>
      <c r="K479" s="27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0:26" ht="16.5">
      <c r="J480" s="27"/>
      <c r="K480" s="27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0:26" ht="16.5">
      <c r="J481" s="27"/>
      <c r="K481" s="27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0:26" ht="16.5">
      <c r="J482" s="27"/>
      <c r="K482" s="27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0:26" ht="16.5">
      <c r="J483" s="27"/>
      <c r="K483" s="27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0:26" ht="16.5">
      <c r="J484" s="27"/>
      <c r="K484" s="27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0:26" ht="16.5">
      <c r="J485" s="27"/>
      <c r="K485" s="27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0:26" ht="16.5">
      <c r="J486" s="27"/>
      <c r="K486" s="27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0:26" ht="16.5">
      <c r="J487" s="27"/>
      <c r="K487" s="27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0:26" ht="16.5">
      <c r="J488" s="27"/>
      <c r="K488" s="27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0:26" ht="16.5">
      <c r="J489" s="27"/>
      <c r="K489" s="27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0:26" ht="16.5">
      <c r="J490" s="27"/>
      <c r="K490" s="27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0:26" ht="16.5">
      <c r="J491" s="27"/>
      <c r="K491" s="27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0:26" ht="16.5">
      <c r="J492" s="27"/>
      <c r="K492" s="27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0:26" ht="16.5">
      <c r="J493" s="27"/>
      <c r="K493" s="27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0:26" ht="16.5">
      <c r="J494" s="27"/>
      <c r="K494" s="27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0:26" ht="16.5">
      <c r="J495" s="27"/>
      <c r="K495" s="27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0:26" ht="16.5">
      <c r="J496" s="27"/>
      <c r="K496" s="27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0:26" ht="16.5">
      <c r="J497" s="27"/>
      <c r="K497" s="27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0:26" ht="16.5">
      <c r="J498" s="27"/>
      <c r="K498" s="27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0:26" ht="16.5">
      <c r="J499" s="27"/>
      <c r="K499" s="27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0:26" ht="16.5">
      <c r="J500" s="27"/>
      <c r="K500" s="27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0:26" ht="16.5">
      <c r="J501" s="27"/>
      <c r="K501" s="27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0:26" ht="16.5">
      <c r="J502" s="27"/>
      <c r="K502" s="27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0:26" ht="16.5">
      <c r="J503" s="27"/>
      <c r="K503" s="27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0:26" ht="16.5">
      <c r="J504" s="27"/>
      <c r="K504" s="27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0:26" ht="16.5">
      <c r="J505" s="27"/>
      <c r="K505" s="27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0:26" ht="16.5">
      <c r="J506" s="27"/>
      <c r="K506" s="27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0:26" ht="16.5">
      <c r="J507" s="27"/>
      <c r="K507" s="27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0:26" ht="16.5">
      <c r="J508" s="27"/>
      <c r="K508" s="27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0:26" ht="16.5">
      <c r="J509" s="27"/>
      <c r="K509" s="27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0:26" ht="16.5">
      <c r="J510" s="27"/>
      <c r="K510" s="27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0:26" ht="16.5">
      <c r="J511" s="27"/>
      <c r="K511" s="27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0:26" ht="16.5">
      <c r="J512" s="27"/>
      <c r="K512" s="27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0:26" ht="16.5">
      <c r="J513" s="27"/>
      <c r="K513" s="27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0:26" ht="16.5">
      <c r="J514" s="27"/>
      <c r="K514" s="27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0:26" ht="16.5">
      <c r="J515" s="27"/>
      <c r="K515" s="27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0:26" ht="16.5">
      <c r="J516" s="27"/>
      <c r="K516" s="27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0:26" ht="16.5">
      <c r="J517" s="27"/>
      <c r="K517" s="27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0:26" ht="16.5">
      <c r="J518" s="27"/>
      <c r="K518" s="27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0:26" ht="16.5">
      <c r="J519" s="27"/>
      <c r="K519" s="27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0:26" ht="16.5">
      <c r="J520" s="27"/>
      <c r="K520" s="27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0:26" ht="16.5">
      <c r="J521" s="27"/>
      <c r="K521" s="27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0:26" ht="16.5">
      <c r="J522" s="27"/>
      <c r="K522" s="27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0:26" ht="16.5">
      <c r="J523" s="27"/>
      <c r="K523" s="27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0:26" ht="16.5">
      <c r="J524" s="27"/>
      <c r="K524" s="27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0:26" ht="16.5">
      <c r="J525" s="27"/>
      <c r="K525" s="27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0:26" ht="16.5">
      <c r="J526" s="27"/>
      <c r="K526" s="27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0:26" ht="16.5">
      <c r="J527" s="27"/>
      <c r="K527" s="27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0:26" ht="16.5">
      <c r="J528" s="27"/>
      <c r="K528" s="27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0:26" ht="16.5">
      <c r="J529" s="27"/>
      <c r="K529" s="27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0:26" ht="16.5">
      <c r="J530" s="27"/>
      <c r="K530" s="27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0:26" ht="16.5">
      <c r="J531" s="27"/>
      <c r="K531" s="27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0:26" ht="16.5">
      <c r="J532" s="27"/>
      <c r="K532" s="27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0:26" ht="16.5">
      <c r="J533" s="27"/>
      <c r="K533" s="27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0:26" ht="16.5">
      <c r="J534" s="27"/>
      <c r="K534" s="27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0:26" ht="16.5">
      <c r="J535" s="27"/>
      <c r="K535" s="27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0:26" ht="16.5">
      <c r="J536" s="27"/>
      <c r="K536" s="27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0:26" ht="16.5">
      <c r="J537" s="27"/>
      <c r="K537" s="27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0:26" ht="16.5">
      <c r="J538" s="27"/>
      <c r="K538" s="27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0:26" ht="16.5">
      <c r="J539" s="27"/>
      <c r="K539" s="27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0:26" ht="16.5">
      <c r="J540" s="27"/>
      <c r="K540" s="27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0:26" ht="16.5">
      <c r="J541" s="27"/>
      <c r="K541" s="27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0:26" ht="16.5">
      <c r="J542" s="27"/>
      <c r="K542" s="27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0:26" ht="16.5">
      <c r="J543" s="27"/>
      <c r="K543" s="27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0:26" ht="16.5">
      <c r="J544" s="27"/>
      <c r="K544" s="27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0:26" ht="16.5">
      <c r="J545" s="27"/>
      <c r="K545" s="27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0:26" ht="16.5">
      <c r="J546" s="27"/>
      <c r="K546" s="27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0:26" ht="16.5">
      <c r="J547" s="27"/>
      <c r="K547" s="27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0:26" ht="16.5">
      <c r="J548" s="27"/>
      <c r="K548" s="27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0:26" ht="16.5">
      <c r="J549" s="27"/>
      <c r="K549" s="27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0:26" ht="16.5">
      <c r="J550" s="27"/>
      <c r="K550" s="27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0:26" ht="16.5">
      <c r="J551" s="27"/>
      <c r="K551" s="27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0:26" ht="16.5">
      <c r="J552" s="27"/>
      <c r="K552" s="27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0:26" ht="16.5">
      <c r="J553" s="27"/>
      <c r="K553" s="27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0:26" ht="16.5">
      <c r="J554" s="27"/>
      <c r="K554" s="27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0:26" ht="16.5">
      <c r="J555" s="27"/>
      <c r="K555" s="27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0:26" ht="16.5">
      <c r="J556" s="27"/>
      <c r="K556" s="27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0:26" ht="16.5">
      <c r="J557" s="27"/>
      <c r="K557" s="27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0:26" ht="16.5">
      <c r="J558" s="27"/>
      <c r="K558" s="27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0:26" ht="16.5">
      <c r="J559" s="27"/>
      <c r="K559" s="27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0:26" ht="16.5">
      <c r="J560" s="27"/>
      <c r="K560" s="27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0:26" ht="16.5">
      <c r="J561" s="27"/>
      <c r="K561" s="27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0:26" ht="16.5">
      <c r="J562" s="27"/>
      <c r="K562" s="27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0:26" ht="16.5">
      <c r="J563" s="27"/>
      <c r="K563" s="27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0:26" ht="16.5">
      <c r="J564" s="27"/>
      <c r="K564" s="27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0:26" ht="16.5">
      <c r="J565" s="27"/>
      <c r="K565" s="27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0:26" ht="16.5">
      <c r="J566" s="27"/>
      <c r="K566" s="27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0:26" ht="16.5">
      <c r="J567" s="27"/>
      <c r="K567" s="27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0:26" ht="16.5">
      <c r="J568" s="27"/>
      <c r="K568" s="27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0:26" ht="16.5">
      <c r="J569" s="27"/>
      <c r="K569" s="27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0:26" ht="16.5">
      <c r="J570" s="27"/>
      <c r="K570" s="27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0:26" ht="16.5">
      <c r="J571" s="27"/>
      <c r="K571" s="27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0:26" ht="16.5">
      <c r="J572" s="27"/>
      <c r="K572" s="27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0:26" ht="16.5">
      <c r="J573" s="27"/>
      <c r="K573" s="27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0:26" ht="16.5">
      <c r="J574" s="27"/>
      <c r="K574" s="27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0:26" ht="16.5">
      <c r="J575" s="27"/>
      <c r="K575" s="27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0:26" ht="16.5">
      <c r="J576" s="27"/>
      <c r="K576" s="27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0:26" ht="16.5">
      <c r="J577" s="27"/>
      <c r="K577" s="27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0:26" ht="16.5">
      <c r="J578" s="27"/>
      <c r="K578" s="27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0:26" ht="16.5">
      <c r="J579" s="27"/>
      <c r="K579" s="27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0:26" ht="16.5">
      <c r="J580" s="27"/>
      <c r="K580" s="27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0:26" ht="16.5">
      <c r="J581" s="27"/>
      <c r="K581" s="27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0:26" ht="16.5">
      <c r="J582" s="27"/>
      <c r="K582" s="27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0:26" ht="16.5">
      <c r="J583" s="27"/>
      <c r="K583" s="27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0:26" ht="16.5">
      <c r="J584" s="27"/>
      <c r="K584" s="27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0:26" ht="16.5">
      <c r="J585" s="27"/>
      <c r="K585" s="27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0:26" ht="16.5">
      <c r="J586" s="27"/>
      <c r="K586" s="27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0:26" ht="16.5">
      <c r="J587" s="27"/>
      <c r="K587" s="27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0:26" ht="16.5">
      <c r="J588" s="27"/>
      <c r="K588" s="27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0:26" ht="16.5">
      <c r="J589" s="27"/>
      <c r="K589" s="27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0:26" ht="16.5">
      <c r="J590" s="27"/>
      <c r="K590" s="27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0:26" ht="16.5">
      <c r="J591" s="27"/>
      <c r="K591" s="27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0:26" ht="16.5">
      <c r="J592" s="27"/>
      <c r="K592" s="27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0:26" ht="16.5">
      <c r="J593" s="27"/>
      <c r="K593" s="27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0:26" ht="16.5">
      <c r="J594" s="27"/>
      <c r="K594" s="27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0:26" ht="16.5">
      <c r="J595" s="27"/>
      <c r="K595" s="27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0:26" ht="16.5">
      <c r="J596" s="27"/>
      <c r="K596" s="27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0:26" ht="16.5">
      <c r="J597" s="27"/>
      <c r="K597" s="27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0:26" ht="16.5">
      <c r="J598" s="27"/>
      <c r="K598" s="27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0:26" ht="16.5">
      <c r="J599" s="27"/>
      <c r="K599" s="27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0:26" ht="16.5">
      <c r="J600" s="27"/>
      <c r="K600" s="27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0:26" ht="16.5">
      <c r="J601" s="27"/>
      <c r="K601" s="27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0:26" ht="16.5">
      <c r="J602" s="27"/>
      <c r="K602" s="27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0:26" ht="16.5">
      <c r="J603" s="27"/>
      <c r="K603" s="27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0:26" ht="16.5">
      <c r="J604" s="27"/>
      <c r="K604" s="27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0:26" ht="16.5">
      <c r="J605" s="27"/>
      <c r="K605" s="27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0:26" ht="16.5">
      <c r="J606" s="27"/>
      <c r="K606" s="27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0:26" ht="16.5">
      <c r="J607" s="27"/>
      <c r="K607" s="27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0:26" ht="16.5">
      <c r="J608" s="27"/>
      <c r="K608" s="27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0:26" ht="16.5">
      <c r="J609" s="27"/>
      <c r="K609" s="27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0:26" ht="16.5">
      <c r="J610" s="27"/>
      <c r="K610" s="27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0:26" ht="16.5">
      <c r="J611" s="27"/>
      <c r="K611" s="27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0:26" ht="16.5">
      <c r="J612" s="27"/>
      <c r="K612" s="27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0:26" ht="16.5">
      <c r="J613" s="27"/>
      <c r="K613" s="27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0:26" ht="16.5">
      <c r="J614" s="27"/>
      <c r="K614" s="27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0:26" ht="16.5">
      <c r="J615" s="27"/>
      <c r="K615" s="27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0:26" ht="16.5">
      <c r="J616" s="27"/>
      <c r="K616" s="27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0:26" ht="16.5">
      <c r="J617" s="27"/>
      <c r="K617" s="27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0:26" ht="16.5">
      <c r="J618" s="27"/>
      <c r="K618" s="27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0:26" ht="16.5">
      <c r="J619" s="27"/>
      <c r="K619" s="27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0:26" ht="16.5">
      <c r="J620" s="27"/>
      <c r="K620" s="27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0:26" ht="16.5">
      <c r="J621" s="27"/>
      <c r="K621" s="27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0:26" ht="16.5">
      <c r="J622" s="27"/>
      <c r="K622" s="27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0:26" ht="16.5">
      <c r="J623" s="27"/>
      <c r="K623" s="27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0:26" ht="16.5">
      <c r="J624" s="27"/>
      <c r="K624" s="27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0:26" ht="16.5">
      <c r="J625" s="27"/>
      <c r="K625" s="27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0:26" ht="16.5">
      <c r="J626" s="27"/>
      <c r="K626" s="27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0:26" ht="16.5">
      <c r="J627" s="27"/>
      <c r="K627" s="27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0:26" ht="16.5">
      <c r="J628" s="27"/>
      <c r="K628" s="27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0:26" ht="16.5">
      <c r="J629" s="27"/>
      <c r="K629" s="27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0:26" ht="16.5">
      <c r="J630" s="27"/>
      <c r="K630" s="27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0:26" ht="16.5">
      <c r="J631" s="27"/>
      <c r="K631" s="27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0:26" ht="16.5">
      <c r="J632" s="27"/>
      <c r="K632" s="27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0:26" ht="16.5">
      <c r="J633" s="27"/>
      <c r="K633" s="27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0:26" ht="16.5">
      <c r="J634" s="27"/>
      <c r="K634" s="27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0:26" ht="16.5">
      <c r="J635" s="27"/>
      <c r="K635" s="27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0:26" ht="16.5">
      <c r="J636" s="27"/>
      <c r="K636" s="27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0:26" ht="16.5">
      <c r="J637" s="27"/>
      <c r="K637" s="27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0:26" ht="16.5">
      <c r="J638" s="27"/>
      <c r="K638" s="27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0:26" ht="16.5">
      <c r="J639" s="27"/>
      <c r="K639" s="27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0:26" ht="16.5">
      <c r="J640" s="27"/>
      <c r="K640" s="27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0:26" ht="16.5">
      <c r="J641" s="27"/>
      <c r="K641" s="27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0:26" ht="16.5">
      <c r="J642" s="27"/>
      <c r="K642" s="27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0:26" ht="16.5">
      <c r="J643" s="27"/>
      <c r="K643" s="27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0:26" ht="16.5">
      <c r="J644" s="27"/>
      <c r="K644" s="27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0:26" ht="16.5">
      <c r="J645" s="27"/>
      <c r="K645" s="27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0:26" ht="16.5">
      <c r="J646" s="27"/>
      <c r="K646" s="27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0:26" ht="16.5">
      <c r="J647" s="27"/>
      <c r="K647" s="27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0:26" ht="16.5">
      <c r="J648" s="27"/>
      <c r="K648" s="27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0:26" ht="16.5">
      <c r="J649" s="27"/>
      <c r="K649" s="27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0:26" ht="16.5">
      <c r="J650" s="27"/>
      <c r="K650" s="27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0:26" ht="16.5">
      <c r="J651" s="27"/>
      <c r="K651" s="27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0:26" ht="16.5">
      <c r="J652" s="27"/>
      <c r="K652" s="27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0:26" ht="16.5">
      <c r="J653" s="27"/>
      <c r="K653" s="27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0:26" ht="16.5">
      <c r="J654" s="27"/>
      <c r="K654" s="27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0:26" ht="16.5">
      <c r="J655" s="27"/>
      <c r="K655" s="27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0:26" ht="16.5">
      <c r="J656" s="27"/>
      <c r="K656" s="27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0:26" ht="16.5">
      <c r="J657" s="27"/>
      <c r="K657" s="27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0:26" ht="16.5">
      <c r="J658" s="27"/>
      <c r="K658" s="27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0:26" ht="16.5">
      <c r="J659" s="27"/>
      <c r="K659" s="27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0:26" ht="16.5">
      <c r="J660" s="27"/>
      <c r="K660" s="27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0:26" ht="16.5">
      <c r="J661" s="27"/>
      <c r="K661" s="27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0:26" ht="16.5">
      <c r="J662" s="27"/>
      <c r="K662" s="27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0:26" ht="16.5">
      <c r="J663" s="27"/>
      <c r="K663" s="27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0:26" ht="16.5">
      <c r="J664" s="27"/>
      <c r="K664" s="27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0:26" ht="16.5">
      <c r="J665" s="27"/>
      <c r="K665" s="27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0:26" ht="16.5">
      <c r="J666" s="27"/>
      <c r="K666" s="27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0:26" ht="16.5">
      <c r="J667" s="27"/>
      <c r="K667" s="27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0:26" ht="16.5">
      <c r="J668" s="27"/>
      <c r="K668" s="27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0:26" ht="16.5">
      <c r="J669" s="27"/>
      <c r="K669" s="27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0:26" ht="16.5">
      <c r="J670" s="27"/>
      <c r="K670" s="27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0:26" ht="16.5">
      <c r="J671" s="27"/>
      <c r="K671" s="27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0:26" ht="16.5">
      <c r="J672" s="27"/>
      <c r="K672" s="27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0:26" ht="16.5">
      <c r="J673" s="27"/>
      <c r="K673" s="27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0:26" ht="16.5">
      <c r="J674" s="27"/>
      <c r="K674" s="27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0:26" ht="16.5">
      <c r="J675" s="27"/>
      <c r="K675" s="27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0:26" ht="16.5">
      <c r="J676" s="27"/>
      <c r="K676" s="27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0:26" ht="16.5">
      <c r="J677" s="27"/>
      <c r="K677" s="27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0:26" ht="16.5">
      <c r="J678" s="27"/>
      <c r="K678" s="27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0:26" ht="16.5">
      <c r="J679" s="27"/>
      <c r="K679" s="27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0:26" ht="16.5">
      <c r="J680" s="27"/>
      <c r="K680" s="27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0:26" ht="16.5">
      <c r="J681" s="27"/>
      <c r="K681" s="27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0:26" ht="16.5">
      <c r="J682" s="27"/>
      <c r="K682" s="27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0:26" ht="16.5">
      <c r="J683" s="27"/>
      <c r="K683" s="27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0:26" ht="16.5">
      <c r="J684" s="27"/>
      <c r="K684" s="27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0:26" ht="16.5">
      <c r="J685" s="27"/>
      <c r="K685" s="27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0:26" ht="16.5">
      <c r="J686" s="27"/>
      <c r="K686" s="27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0:26" ht="16.5">
      <c r="J687" s="27"/>
      <c r="K687" s="27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0:26" ht="16.5">
      <c r="J688" s="27"/>
      <c r="K688" s="27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0:26" ht="16.5">
      <c r="J689" s="27"/>
      <c r="K689" s="27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0:26" ht="16.5">
      <c r="J690" s="27"/>
      <c r="K690" s="27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0:26" ht="16.5">
      <c r="J691" s="27"/>
      <c r="K691" s="27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0:26" ht="16.5">
      <c r="J692" s="27"/>
      <c r="K692" s="27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0:26" ht="16.5">
      <c r="J693" s="27"/>
      <c r="K693" s="27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0:26" ht="16.5">
      <c r="J694" s="27"/>
      <c r="K694" s="27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0:26" ht="16.5">
      <c r="J695" s="27"/>
      <c r="K695" s="27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0:26" ht="16.5">
      <c r="J696" s="27"/>
      <c r="K696" s="27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0:26" ht="16.5">
      <c r="J697" s="27"/>
      <c r="K697" s="27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0:26" ht="16.5">
      <c r="J698" s="27"/>
      <c r="K698" s="27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0:26" ht="16.5">
      <c r="J699" s="27"/>
      <c r="K699" s="27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0:26" ht="16.5">
      <c r="J700" s="27"/>
      <c r="K700" s="27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0:26" ht="16.5">
      <c r="J701" s="27"/>
      <c r="K701" s="27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0:26" ht="16.5">
      <c r="J702" s="27"/>
      <c r="K702" s="27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0:26" ht="16.5">
      <c r="J703" s="27"/>
      <c r="K703" s="27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0:26" ht="16.5">
      <c r="J704" s="27"/>
      <c r="K704" s="27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0:26" ht="16.5">
      <c r="J705" s="27"/>
      <c r="K705" s="27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0:26" ht="16.5">
      <c r="J706" s="27"/>
      <c r="K706" s="27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0:26" ht="16.5">
      <c r="J707" s="27"/>
      <c r="K707" s="27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0:26" ht="16.5">
      <c r="J708" s="27"/>
      <c r="K708" s="27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0:26" ht="16.5">
      <c r="J709" s="27"/>
      <c r="K709" s="27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0:26" ht="16.5">
      <c r="J710" s="27"/>
      <c r="K710" s="27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0:26" ht="16.5">
      <c r="J711" s="27"/>
      <c r="K711" s="27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0:26" ht="16.5">
      <c r="J712" s="27"/>
      <c r="K712" s="27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0:26" ht="16.5">
      <c r="J713" s="27"/>
      <c r="K713" s="27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0:26" ht="16.5">
      <c r="J714" s="27"/>
      <c r="K714" s="27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0:26" ht="16.5">
      <c r="J715" s="27"/>
      <c r="K715" s="27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0:26" ht="16.5">
      <c r="J716" s="27"/>
      <c r="K716" s="27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0:26" ht="16.5">
      <c r="J717" s="27"/>
      <c r="K717" s="27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0:26" ht="16.5">
      <c r="J718" s="27"/>
      <c r="K718" s="27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0:26" ht="16.5">
      <c r="J719" s="27"/>
      <c r="K719" s="27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0:26" ht="16.5">
      <c r="J720" s="27"/>
      <c r="K720" s="27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0:26" ht="16.5">
      <c r="J721" s="27"/>
      <c r="K721" s="27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0:26" ht="16.5">
      <c r="J722" s="27"/>
      <c r="K722" s="27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0:26" ht="16.5">
      <c r="J723" s="27"/>
      <c r="K723" s="27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0:26" ht="16.5">
      <c r="J724" s="27"/>
      <c r="K724" s="27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0:26" ht="16.5">
      <c r="J725" s="27"/>
      <c r="K725" s="27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0:26" ht="16.5">
      <c r="J726" s="27"/>
      <c r="K726" s="27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0:26" ht="16.5">
      <c r="J727" s="27"/>
      <c r="K727" s="27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0:26" ht="16.5">
      <c r="J728" s="27"/>
      <c r="K728" s="27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0:26" ht="16.5">
      <c r="J729" s="27"/>
      <c r="K729" s="27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0:26" ht="16.5">
      <c r="J730" s="27"/>
      <c r="K730" s="27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0:26" ht="16.5">
      <c r="J731" s="27"/>
      <c r="K731" s="27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0:26" ht="16.5">
      <c r="J732" s="27"/>
      <c r="K732" s="27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0:26" ht="16.5">
      <c r="J733" s="27"/>
      <c r="K733" s="27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0:26" ht="16.5">
      <c r="J734" s="27"/>
      <c r="K734" s="27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0:26" ht="16.5">
      <c r="J735" s="27"/>
      <c r="K735" s="27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0:26" ht="16.5">
      <c r="J736" s="27"/>
      <c r="K736" s="27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0:26" ht="16.5">
      <c r="J737" s="27"/>
      <c r="K737" s="27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0:26" ht="16.5">
      <c r="J738" s="27"/>
      <c r="K738" s="27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0:26" ht="16.5">
      <c r="J739" s="27"/>
      <c r="K739" s="27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0:26" ht="16.5">
      <c r="J740" s="27"/>
      <c r="K740" s="27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0:26" ht="16.5">
      <c r="J741" s="27"/>
      <c r="K741" s="27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0:26" ht="16.5">
      <c r="J742" s="27"/>
      <c r="K742" s="27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0:26" ht="16.5">
      <c r="J743" s="27"/>
      <c r="K743" s="27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0:26" ht="16.5">
      <c r="J744" s="27"/>
      <c r="K744" s="27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0:26" ht="16.5">
      <c r="J745" s="27"/>
      <c r="K745" s="27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0:26" ht="16.5">
      <c r="J746" s="27"/>
      <c r="K746" s="27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0:26" ht="16.5">
      <c r="J747" s="27"/>
      <c r="K747" s="27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0:26" ht="16.5">
      <c r="J748" s="27"/>
      <c r="K748" s="27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0:26" ht="16.5">
      <c r="J749" s="27"/>
      <c r="K749" s="27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0:26" ht="16.5">
      <c r="J750" s="27"/>
      <c r="K750" s="27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0:26" ht="16.5">
      <c r="J751" s="27"/>
      <c r="K751" s="27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0:26" ht="16.5">
      <c r="J752" s="27"/>
      <c r="K752" s="27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0:26" ht="16.5">
      <c r="J753" s="27"/>
      <c r="K753" s="27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0:26" ht="16.5">
      <c r="J754" s="27"/>
      <c r="K754" s="27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0:26" ht="16.5">
      <c r="J755" s="27"/>
      <c r="K755" s="27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0:26" ht="16.5">
      <c r="J756" s="27"/>
      <c r="K756" s="27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0:26" ht="16.5">
      <c r="J757" s="27"/>
      <c r="K757" s="27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0:26" ht="16.5">
      <c r="J758" s="27"/>
      <c r="K758" s="27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0:26" ht="16.5">
      <c r="J759" s="27"/>
      <c r="K759" s="27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0:26" ht="16.5">
      <c r="J760" s="27"/>
      <c r="K760" s="27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0:26" ht="16.5">
      <c r="J761" s="27"/>
      <c r="K761" s="27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0:26" ht="16.5">
      <c r="J762" s="27"/>
      <c r="K762" s="27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0:26" ht="16.5">
      <c r="J763" s="27"/>
      <c r="K763" s="27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0:26" ht="16.5">
      <c r="J764" s="27"/>
      <c r="K764" s="27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0:26" ht="16.5">
      <c r="J765" s="27"/>
      <c r="K765" s="27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0:26" ht="16.5">
      <c r="J766" s="27"/>
      <c r="K766" s="27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0:26" ht="16.5">
      <c r="J767" s="27"/>
      <c r="K767" s="27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0:26" ht="16.5">
      <c r="J768" s="27"/>
      <c r="K768" s="27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0:26" ht="16.5">
      <c r="J769" s="27"/>
      <c r="K769" s="27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0:26" ht="16.5">
      <c r="J770" s="27"/>
      <c r="K770" s="27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0:26" ht="16.5">
      <c r="J771" s="27"/>
      <c r="K771" s="27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0:26" ht="16.5">
      <c r="J772" s="27"/>
      <c r="K772" s="27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0:26" ht="16.5">
      <c r="J773" s="27"/>
      <c r="K773" s="27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0:26" ht="16.5">
      <c r="J774" s="27"/>
      <c r="K774" s="27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0:26" ht="16.5">
      <c r="J775" s="27"/>
      <c r="K775" s="27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0:26" ht="16.5">
      <c r="J776" s="27"/>
      <c r="K776" s="27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0:26" ht="16.5">
      <c r="J777" s="27"/>
      <c r="K777" s="27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0:26" ht="16.5">
      <c r="J778" s="27"/>
      <c r="K778" s="27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0:26" ht="16.5">
      <c r="J779" s="27"/>
      <c r="K779" s="27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0:26" ht="16.5">
      <c r="J780" s="27"/>
      <c r="K780" s="27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0:26" ht="16.5">
      <c r="J781" s="27"/>
      <c r="K781" s="27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0:26" ht="16.5">
      <c r="J782" s="27"/>
      <c r="K782" s="27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0:26" ht="16.5">
      <c r="J783" s="27"/>
      <c r="K783" s="27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0:26" ht="16.5">
      <c r="J784" s="27"/>
      <c r="K784" s="27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0:26" ht="16.5">
      <c r="J785" s="27"/>
      <c r="K785" s="27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0:26" ht="16.5">
      <c r="J786" s="27"/>
      <c r="K786" s="27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0:26" ht="16.5">
      <c r="J787" s="27"/>
      <c r="K787" s="27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0:26" ht="16.5">
      <c r="J788" s="27"/>
      <c r="K788" s="27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0:26" ht="16.5">
      <c r="J789" s="27"/>
      <c r="K789" s="27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0:26" ht="16.5">
      <c r="J790" s="27"/>
      <c r="K790" s="27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0:26" ht="16.5">
      <c r="J791" s="27"/>
      <c r="K791" s="27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0:26" ht="16.5">
      <c r="J792" s="27"/>
      <c r="K792" s="27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0:26" ht="16.5">
      <c r="J793" s="27"/>
      <c r="K793" s="27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0:26" ht="16.5">
      <c r="J794" s="27"/>
      <c r="K794" s="27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0:26" ht="16.5">
      <c r="J795" s="27"/>
      <c r="K795" s="27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0:26" ht="16.5">
      <c r="J796" s="27"/>
      <c r="K796" s="27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0:26" ht="16.5">
      <c r="J797" s="27"/>
      <c r="K797" s="27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0:26" ht="16.5">
      <c r="J798" s="27"/>
      <c r="K798" s="27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0:26" ht="16.5">
      <c r="J799" s="27"/>
      <c r="K799" s="27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0:26" ht="16.5">
      <c r="J800" s="27"/>
      <c r="K800" s="27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0:26" ht="16.5">
      <c r="J801" s="27"/>
      <c r="K801" s="27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0:26" ht="16.5">
      <c r="J802" s="27"/>
      <c r="K802" s="27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0:26" ht="16.5">
      <c r="J803" s="27"/>
      <c r="K803" s="27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0:26" ht="16.5">
      <c r="J804" s="27"/>
      <c r="K804" s="27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0:26" ht="16.5">
      <c r="J805" s="27"/>
      <c r="K805" s="27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0:26" ht="16.5">
      <c r="J806" s="27"/>
      <c r="K806" s="27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0:26" ht="16.5">
      <c r="J807" s="27"/>
      <c r="K807" s="27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0:26" ht="16.5">
      <c r="J808" s="27"/>
      <c r="K808" s="27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0:26" ht="16.5">
      <c r="J809" s="27"/>
      <c r="K809" s="27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0:26" ht="16.5">
      <c r="J810" s="27"/>
      <c r="K810" s="27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0:26" ht="16.5">
      <c r="J811" s="27"/>
      <c r="K811" s="27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0:26" ht="16.5">
      <c r="J812" s="27"/>
      <c r="K812" s="27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0:26" ht="16.5">
      <c r="J813" s="27"/>
      <c r="K813" s="27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0:26" ht="16.5">
      <c r="J814" s="27"/>
      <c r="K814" s="27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0:26" ht="16.5">
      <c r="J815" s="27"/>
      <c r="K815" s="27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0:26" ht="16.5">
      <c r="J816" s="27"/>
      <c r="K816" s="27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0:26" ht="16.5">
      <c r="J817" s="27"/>
      <c r="K817" s="27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0:26" ht="16.5">
      <c r="J818" s="27"/>
      <c r="K818" s="27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0:26" ht="16.5">
      <c r="J819" s="27"/>
      <c r="K819" s="27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0:26" ht="16.5">
      <c r="J820" s="27"/>
      <c r="K820" s="27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0:26" ht="16.5">
      <c r="J821" s="27"/>
      <c r="K821" s="27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0:26" ht="16.5">
      <c r="J822" s="27"/>
      <c r="K822" s="27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0:26" ht="16.5">
      <c r="J823" s="27"/>
      <c r="K823" s="27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0:26" ht="16.5">
      <c r="J824" s="27"/>
      <c r="K824" s="27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0:26" ht="16.5">
      <c r="J825" s="27"/>
      <c r="K825" s="27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0:26" ht="16.5">
      <c r="J826" s="27"/>
      <c r="K826" s="27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0:26" ht="16.5">
      <c r="J827" s="27"/>
      <c r="K827" s="27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0:26" ht="16.5">
      <c r="J828" s="27"/>
      <c r="K828" s="27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0:26" ht="16.5">
      <c r="J829" s="27"/>
      <c r="K829" s="27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0:26" ht="16.5">
      <c r="J830" s="27"/>
      <c r="K830" s="27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0:26" ht="16.5">
      <c r="J831" s="27"/>
      <c r="K831" s="27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0:26" ht="16.5">
      <c r="J832" s="27"/>
      <c r="K832" s="27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0:26" ht="16.5">
      <c r="J833" s="27"/>
      <c r="K833" s="27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0:26" ht="16.5">
      <c r="J834" s="27"/>
      <c r="K834" s="27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0:26" ht="16.5">
      <c r="J835" s="27"/>
      <c r="K835" s="27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0:26" ht="16.5">
      <c r="J836" s="27"/>
      <c r="K836" s="27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0:26" ht="16.5">
      <c r="J837" s="27"/>
      <c r="K837" s="27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0:26" ht="16.5">
      <c r="J838" s="27"/>
      <c r="K838" s="27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0:26" ht="16.5">
      <c r="J839" s="27"/>
      <c r="K839" s="27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0:26" ht="16.5">
      <c r="J840" s="27"/>
      <c r="K840" s="27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0:26" ht="16.5">
      <c r="J841" s="27"/>
      <c r="K841" s="27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0:26" ht="16.5">
      <c r="J842" s="27"/>
      <c r="K842" s="27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0:26" ht="16.5">
      <c r="J843" s="27"/>
      <c r="K843" s="27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0:26" ht="16.5">
      <c r="J844" s="27"/>
      <c r="K844" s="27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0:26" ht="16.5">
      <c r="J845" s="27"/>
      <c r="K845" s="27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0:26" ht="16.5">
      <c r="J846" s="27"/>
      <c r="K846" s="27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0:26" ht="16.5">
      <c r="J847" s="27"/>
      <c r="K847" s="27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0:26" ht="16.5">
      <c r="J848" s="27"/>
      <c r="K848" s="27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0:26" ht="16.5">
      <c r="J849" s="27"/>
      <c r="K849" s="27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0:26" ht="16.5">
      <c r="J850" s="27"/>
      <c r="K850" s="27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0:26" ht="16.5">
      <c r="J851" s="27"/>
      <c r="K851" s="27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0:26" ht="16.5">
      <c r="J852" s="27"/>
      <c r="K852" s="27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0:26" ht="16.5">
      <c r="J853" s="27"/>
      <c r="K853" s="27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0:26" ht="16.5">
      <c r="J854" s="27"/>
      <c r="K854" s="27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0:26" ht="16.5">
      <c r="J855" s="27"/>
      <c r="K855" s="27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0:26" ht="16.5">
      <c r="J856" s="27"/>
      <c r="K856" s="27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0:26" ht="16.5">
      <c r="J857" s="27"/>
      <c r="K857" s="27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0:26" ht="16.5">
      <c r="J858" s="27"/>
      <c r="K858" s="27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0:26" ht="16.5">
      <c r="J859" s="27"/>
      <c r="K859" s="27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0:26" ht="16.5">
      <c r="J860" s="27"/>
      <c r="K860" s="27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0:26" ht="16.5">
      <c r="J861" s="27"/>
      <c r="K861" s="27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0:26" ht="16.5">
      <c r="J862" s="27"/>
      <c r="K862" s="27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0:26" ht="16.5">
      <c r="J863" s="27"/>
      <c r="K863" s="27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0:26" ht="16.5">
      <c r="J864" s="27"/>
      <c r="K864" s="27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0:26" ht="16.5">
      <c r="J865" s="27"/>
      <c r="K865" s="27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0:26" ht="16.5">
      <c r="J866" s="27"/>
      <c r="K866" s="27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0:26" ht="16.5">
      <c r="J867" s="27"/>
      <c r="K867" s="27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0:26" ht="16.5">
      <c r="J868" s="27"/>
      <c r="K868" s="27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0:26" ht="16.5">
      <c r="J869" s="27"/>
      <c r="K869" s="27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0:26" ht="16.5">
      <c r="J870" s="27"/>
      <c r="K870" s="27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0:26" ht="16.5">
      <c r="J871" s="27"/>
      <c r="K871" s="27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0:26" ht="16.5">
      <c r="J872" s="27"/>
      <c r="K872" s="27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0:26" ht="16.5">
      <c r="J873" s="27"/>
      <c r="K873" s="27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0:26" ht="16.5">
      <c r="J874" s="27"/>
      <c r="K874" s="27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0:26" ht="16.5">
      <c r="J875" s="27"/>
      <c r="K875" s="27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0:26" ht="16.5">
      <c r="J876" s="27"/>
      <c r="K876" s="27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0:26" ht="16.5">
      <c r="J877" s="27"/>
      <c r="K877" s="27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0:26" ht="16.5">
      <c r="J878" s="27"/>
      <c r="K878" s="27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0:26" ht="16.5">
      <c r="J879" s="27"/>
      <c r="K879" s="27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0:26" ht="16.5">
      <c r="J880" s="27"/>
      <c r="K880" s="27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0:26" ht="16.5">
      <c r="J881" s="27"/>
      <c r="K881" s="27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0:26" ht="16.5">
      <c r="J882" s="27"/>
      <c r="K882" s="27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0:26" ht="16.5">
      <c r="J883" s="27"/>
      <c r="K883" s="27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0:26" ht="16.5">
      <c r="J884" s="27"/>
      <c r="K884" s="27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0:26" ht="16.5">
      <c r="J885" s="27"/>
      <c r="K885" s="27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0:26" ht="16.5">
      <c r="J886" s="27"/>
      <c r="K886" s="27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0:26" ht="16.5">
      <c r="J887" s="27"/>
      <c r="K887" s="27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0:26" ht="16.5">
      <c r="J888" s="27"/>
      <c r="K888" s="27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0:26" ht="16.5">
      <c r="J889" s="27"/>
      <c r="K889" s="27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0:26" ht="16.5">
      <c r="J890" s="27"/>
      <c r="K890" s="27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0:26" ht="16.5">
      <c r="J891" s="27"/>
      <c r="K891" s="27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0:26" ht="16.5">
      <c r="J892" s="27"/>
      <c r="K892" s="27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0:26" ht="16.5">
      <c r="J893" s="27"/>
      <c r="K893" s="27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0:26" ht="16.5">
      <c r="J894" s="27"/>
      <c r="K894" s="27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0:26" ht="16.5">
      <c r="J895" s="27"/>
      <c r="K895" s="27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0:26" ht="16.5">
      <c r="J896" s="27"/>
      <c r="K896" s="27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0:26" ht="16.5">
      <c r="J897" s="27"/>
      <c r="K897" s="27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0:26" ht="16.5">
      <c r="J898" s="27"/>
      <c r="K898" s="27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0:26" ht="16.5">
      <c r="J899" s="27"/>
      <c r="K899" s="27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0:26" ht="16.5">
      <c r="J900" s="27"/>
      <c r="K900" s="27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0:26" ht="16.5">
      <c r="J901" s="27"/>
      <c r="K901" s="27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0:26" ht="16.5">
      <c r="J902" s="27"/>
      <c r="K902" s="27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0:26" ht="16.5">
      <c r="J903" s="27"/>
      <c r="K903" s="27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0:26" ht="16.5">
      <c r="J904" s="27"/>
      <c r="K904" s="27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0:26" ht="16.5">
      <c r="J905" s="27"/>
      <c r="K905" s="27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0:26" ht="16.5">
      <c r="J906" s="27"/>
      <c r="K906" s="27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0:26" ht="16.5">
      <c r="J907" s="27"/>
      <c r="K907" s="27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0:26" ht="16.5">
      <c r="J908" s="27"/>
      <c r="K908" s="27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0:26" ht="16.5">
      <c r="J909" s="27"/>
      <c r="K909" s="27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0:26" ht="16.5">
      <c r="J910" s="27"/>
      <c r="K910" s="27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0:26" ht="16.5">
      <c r="J911" s="27"/>
      <c r="K911" s="27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0:26" ht="16.5">
      <c r="J912" s="27"/>
      <c r="K912" s="27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0:26" ht="16.5">
      <c r="J913" s="27"/>
      <c r="K913" s="27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0:26" ht="16.5">
      <c r="J914" s="27"/>
      <c r="K914" s="27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0:26" ht="16.5">
      <c r="J915" s="27"/>
      <c r="K915" s="27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0:26" ht="16.5">
      <c r="J916" s="27"/>
      <c r="K916" s="27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0:26" ht="16.5">
      <c r="J917" s="27"/>
      <c r="K917" s="27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0:26" ht="16.5">
      <c r="J918" s="27"/>
      <c r="K918" s="27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0:26" ht="16.5">
      <c r="J919" s="27"/>
      <c r="K919" s="27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0:26" ht="16.5">
      <c r="J920" s="27"/>
      <c r="K920" s="27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0:26" ht="16.5">
      <c r="J921" s="27"/>
      <c r="K921" s="27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0:26" ht="16.5">
      <c r="J922" s="27"/>
      <c r="K922" s="27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0:26" ht="16.5">
      <c r="J923" s="27"/>
      <c r="K923" s="27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0:26" ht="16.5">
      <c r="J924" s="27"/>
      <c r="K924" s="27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0:26" ht="16.5">
      <c r="J925" s="27"/>
      <c r="K925" s="27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0:26" ht="16.5">
      <c r="J926" s="27"/>
      <c r="K926" s="27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0:26" ht="16.5">
      <c r="J927" s="27"/>
      <c r="K927" s="27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0:26" ht="16.5">
      <c r="J928" s="27"/>
      <c r="K928" s="27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0:26" ht="16.5">
      <c r="J929" s="27"/>
      <c r="K929" s="27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0:26" ht="16.5">
      <c r="J930" s="27"/>
      <c r="K930" s="27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0:26" ht="16.5">
      <c r="J931" s="27"/>
      <c r="K931" s="27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0:26" ht="16.5">
      <c r="J932" s="27"/>
      <c r="K932" s="27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0:26" ht="16.5">
      <c r="J933" s="27"/>
      <c r="K933" s="27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0:26" ht="16.5">
      <c r="J934" s="27"/>
      <c r="K934" s="27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0:26" ht="16.5">
      <c r="J935" s="27"/>
      <c r="K935" s="27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0:26" ht="16.5">
      <c r="J936" s="27"/>
      <c r="K936" s="27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0:26" ht="16.5">
      <c r="J937" s="27"/>
      <c r="K937" s="27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0:26" ht="16.5">
      <c r="J938" s="27"/>
      <c r="K938" s="27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0:26" ht="16.5">
      <c r="J939" s="27"/>
      <c r="K939" s="27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0:26" ht="16.5">
      <c r="J940" s="27"/>
      <c r="K940" s="27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0:26" ht="16.5">
      <c r="J941" s="27"/>
      <c r="K941" s="27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0:26" ht="16.5">
      <c r="J942" s="27"/>
      <c r="K942" s="27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0:26" ht="16.5">
      <c r="J943" s="27"/>
      <c r="K943" s="27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0:26" ht="16.5">
      <c r="J944" s="27"/>
      <c r="K944" s="27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0:26" ht="16.5">
      <c r="J945" s="27"/>
      <c r="K945" s="27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0:26" ht="16.5">
      <c r="J946" s="27"/>
      <c r="K946" s="27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0:26" ht="16.5">
      <c r="J947" s="27"/>
      <c r="K947" s="27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0:26" ht="16.5">
      <c r="J948" s="27"/>
      <c r="K948" s="27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0:26" ht="16.5">
      <c r="J949" s="27"/>
      <c r="K949" s="27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0:26" ht="16.5">
      <c r="J950" s="27"/>
      <c r="K950" s="27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0:26" ht="16.5">
      <c r="J951" s="27"/>
      <c r="K951" s="27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0:26" ht="16.5">
      <c r="J952" s="27"/>
      <c r="K952" s="27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0:26" ht="16.5">
      <c r="J953" s="27"/>
      <c r="K953" s="27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0:26" ht="16.5">
      <c r="J954" s="27"/>
      <c r="K954" s="27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0:26" ht="16.5">
      <c r="J955" s="27"/>
      <c r="K955" s="27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0:26" ht="16.5">
      <c r="J956" s="27"/>
      <c r="K956" s="27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0:26" ht="16.5">
      <c r="J957" s="27"/>
      <c r="K957" s="27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0:26" ht="16.5">
      <c r="J958" s="27"/>
      <c r="K958" s="27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0:26" ht="16.5">
      <c r="J959" s="27"/>
      <c r="K959" s="27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0:26" ht="16.5">
      <c r="J960" s="27"/>
      <c r="K960" s="27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0:26" ht="16.5">
      <c r="J961" s="27"/>
      <c r="K961" s="27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0:26" ht="16.5">
      <c r="J962" s="27"/>
      <c r="K962" s="27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0:26" ht="16.5">
      <c r="J963" s="27"/>
      <c r="K963" s="27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0:26" ht="16.5">
      <c r="J964" s="27"/>
      <c r="K964" s="27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0:26" ht="16.5">
      <c r="J965" s="27"/>
      <c r="K965" s="27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0:26" ht="16.5">
      <c r="J966" s="27"/>
      <c r="K966" s="27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0:26" ht="16.5">
      <c r="J967" s="27"/>
      <c r="K967" s="27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0:26" ht="16.5">
      <c r="J968" s="27"/>
      <c r="K968" s="27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0:26" ht="16.5">
      <c r="J969" s="27"/>
      <c r="K969" s="27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0:26" ht="16.5">
      <c r="J970" s="27"/>
      <c r="K970" s="27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0:26" ht="16.5">
      <c r="J971" s="27"/>
      <c r="K971" s="27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0:26" ht="16.5">
      <c r="J972" s="27"/>
      <c r="K972" s="27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0:26" ht="16.5">
      <c r="J973" s="27"/>
      <c r="K973" s="27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0:26" ht="16.5">
      <c r="J974" s="27"/>
      <c r="K974" s="27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0:26" ht="16.5">
      <c r="J975" s="27"/>
      <c r="K975" s="27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0:26" ht="16.5">
      <c r="J976" s="27"/>
      <c r="K976" s="27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0:26" ht="16.5">
      <c r="J977" s="27"/>
      <c r="K977" s="27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0:26" ht="16.5">
      <c r="J978" s="27"/>
      <c r="K978" s="27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0:26" ht="16.5">
      <c r="J979" s="27"/>
      <c r="K979" s="27"/>
      <c r="L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0:26" ht="16.5">
      <c r="J980" s="27"/>
      <c r="K980" s="27"/>
      <c r="L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0:26" ht="16.5">
      <c r="J981" s="27"/>
      <c r="K981" s="27"/>
      <c r="L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0:26" ht="16.5">
      <c r="J982" s="27"/>
      <c r="K982" s="27"/>
      <c r="L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0:26" ht="16.5">
      <c r="J983" s="27"/>
      <c r="K983" s="27"/>
      <c r="L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0:26" ht="16.5">
      <c r="J984" s="27"/>
      <c r="K984" s="27"/>
      <c r="L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0:26" ht="16.5">
      <c r="J985" s="27"/>
      <c r="K985" s="27"/>
      <c r="L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0:26" ht="16.5">
      <c r="J986" s="27"/>
      <c r="K986" s="27"/>
      <c r="L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0:26" ht="16.5">
      <c r="J987" s="27"/>
      <c r="K987" s="27"/>
      <c r="L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0:26" ht="16.5">
      <c r="J988" s="27"/>
      <c r="K988" s="27"/>
      <c r="L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0:26" ht="16.5">
      <c r="J989" s="27"/>
      <c r="K989" s="27"/>
      <c r="L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0:26" ht="16.5">
      <c r="J990" s="27"/>
      <c r="K990" s="27"/>
      <c r="L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0:26" ht="16.5">
      <c r="J991" s="27"/>
      <c r="K991" s="27"/>
      <c r="L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0:26" ht="16.5">
      <c r="J992" s="27"/>
      <c r="K992" s="27"/>
      <c r="L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0:26" ht="16.5">
      <c r="J993" s="27"/>
      <c r="K993" s="27"/>
      <c r="L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0:26" ht="16.5">
      <c r="J994" s="27"/>
      <c r="K994" s="27"/>
      <c r="L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</sheetData>
  <mergeCells count="23">
    <mergeCell ref="A124:A125"/>
    <mergeCell ref="A44:A59"/>
    <mergeCell ref="A1:K1"/>
    <mergeCell ref="A3:A14"/>
    <mergeCell ref="A15:A25"/>
    <mergeCell ref="A26:A36"/>
    <mergeCell ref="A37:A41"/>
    <mergeCell ref="A60:A67"/>
    <mergeCell ref="A68:A85"/>
    <mergeCell ref="A86:A90"/>
    <mergeCell ref="A91:A112"/>
    <mergeCell ref="A113:A114"/>
    <mergeCell ref="A115:A116"/>
    <mergeCell ref="A117:A118"/>
    <mergeCell ref="A119:A123"/>
    <mergeCell ref="A42:A43"/>
    <mergeCell ref="A168:B168"/>
    <mergeCell ref="A126:A127"/>
    <mergeCell ref="A147:A164"/>
    <mergeCell ref="A128:A130"/>
    <mergeCell ref="A165:A167"/>
    <mergeCell ref="A131:A134"/>
    <mergeCell ref="A135:A146"/>
  </mergeCells>
  <phoneticPr fontId="2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Ⅳ-4.졸업생의 취업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2025-09-18T04:33:37Z</dcterms:created>
  <dcterms:modified xsi:type="dcterms:W3CDTF">2026-08-26T04:41:42Z</dcterms:modified>
</cp:coreProperties>
</file>